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H7\Documents\Projects\EC HDV Emissions Fwk (ED58831)\SR3 Bus Auxiliaries (ED59309)\FinalR2\FR3\"/>
    </mc:Choice>
  </mc:AlternateContent>
  <bookViews>
    <workbookView xWindow="480" yWindow="105" windowWidth="18195" windowHeight="11820"/>
  </bookViews>
  <sheets>
    <sheet name="24t Coach" sheetId="1" r:id="rId1"/>
  </sheets>
  <definedNames>
    <definedName name="_xlnm._FilterDatabase" localSheetId="0" hidden="1">'24t Coach'!$A$1:$AP$50</definedName>
  </definedNames>
  <calcPr calcId="152511"/>
</workbook>
</file>

<file path=xl/calcChain.xml><?xml version="1.0" encoding="utf-8"?>
<calcChain xmlns="http://schemas.openxmlformats.org/spreadsheetml/2006/main">
  <c r="H111" i="1" l="1"/>
  <c r="K111" i="1" s="1"/>
  <c r="I111" i="1"/>
  <c r="L111" i="1" s="1"/>
  <c r="J111" i="1"/>
  <c r="M111" i="1"/>
  <c r="H112" i="1"/>
  <c r="I112" i="1"/>
  <c r="L112" i="1" s="1"/>
  <c r="J112" i="1"/>
  <c r="M112" i="1" s="1"/>
  <c r="K112" i="1"/>
  <c r="C111" i="1"/>
  <c r="C112" i="1"/>
  <c r="C99" i="1" l="1"/>
  <c r="C100" i="1"/>
  <c r="C101" i="1"/>
  <c r="C102" i="1"/>
  <c r="C103" i="1" s="1"/>
  <c r="C104" i="1" s="1"/>
  <c r="C105" i="1" s="1"/>
  <c r="C106" i="1" s="1"/>
  <c r="C107" i="1" s="1"/>
  <c r="C108" i="1" s="1"/>
  <c r="C109" i="1" s="1"/>
  <c r="C110" i="1" s="1"/>
  <c r="C98" i="1"/>
  <c r="I97" i="1" l="1"/>
  <c r="L97" i="1" s="1"/>
  <c r="J97" i="1"/>
  <c r="M97" i="1" s="1"/>
  <c r="I98" i="1"/>
  <c r="L98" i="1" s="1"/>
  <c r="J98" i="1"/>
  <c r="M98" i="1" s="1"/>
  <c r="I99" i="1"/>
  <c r="L99" i="1" s="1"/>
  <c r="J99" i="1"/>
  <c r="M99" i="1" s="1"/>
  <c r="I100" i="1"/>
  <c r="L100" i="1" s="1"/>
  <c r="J100" i="1"/>
  <c r="M100" i="1" s="1"/>
  <c r="I101" i="1"/>
  <c r="L101" i="1" s="1"/>
  <c r="J101" i="1"/>
  <c r="M101" i="1" s="1"/>
  <c r="I102" i="1"/>
  <c r="L102" i="1" s="1"/>
  <c r="J102" i="1"/>
  <c r="M102" i="1" s="1"/>
  <c r="I103" i="1"/>
  <c r="L103" i="1" s="1"/>
  <c r="J103" i="1"/>
  <c r="M103" i="1" s="1"/>
  <c r="I104" i="1"/>
  <c r="L104" i="1" s="1"/>
  <c r="J104" i="1"/>
  <c r="M104" i="1" s="1"/>
  <c r="I105" i="1"/>
  <c r="L105" i="1" s="1"/>
  <c r="J105" i="1"/>
  <c r="M105" i="1" s="1"/>
  <c r="I106" i="1"/>
  <c r="L106" i="1" s="1"/>
  <c r="J106" i="1"/>
  <c r="M106" i="1" s="1"/>
  <c r="I107" i="1"/>
  <c r="L107" i="1" s="1"/>
  <c r="J107" i="1"/>
  <c r="M107" i="1" s="1"/>
  <c r="I108" i="1"/>
  <c r="L108" i="1" s="1"/>
  <c r="J108" i="1"/>
  <c r="M108" i="1" s="1"/>
  <c r="I109" i="1"/>
  <c r="L109" i="1" s="1"/>
  <c r="J109" i="1"/>
  <c r="M109" i="1" s="1"/>
  <c r="I110" i="1"/>
  <c r="L110" i="1" s="1"/>
  <c r="J110" i="1"/>
  <c r="M110" i="1" s="1"/>
  <c r="H98" i="1"/>
  <c r="K98" i="1" s="1"/>
  <c r="H99" i="1"/>
  <c r="K99" i="1" s="1"/>
  <c r="H100" i="1"/>
  <c r="K100" i="1" s="1"/>
  <c r="H101" i="1"/>
  <c r="K101" i="1" s="1"/>
  <c r="H102" i="1"/>
  <c r="K102" i="1" s="1"/>
  <c r="H103" i="1"/>
  <c r="K103" i="1" s="1"/>
  <c r="H104" i="1"/>
  <c r="K104" i="1" s="1"/>
  <c r="H105" i="1"/>
  <c r="K105" i="1" s="1"/>
  <c r="H106" i="1"/>
  <c r="K106" i="1" s="1"/>
  <c r="H107" i="1"/>
  <c r="K107" i="1" s="1"/>
  <c r="H108" i="1"/>
  <c r="K108" i="1" s="1"/>
  <c r="H109" i="1"/>
  <c r="K109" i="1" s="1"/>
  <c r="H110" i="1"/>
  <c r="K110" i="1" s="1"/>
  <c r="H97" i="1"/>
  <c r="K97" i="1" s="1"/>
  <c r="AR50" i="1"/>
  <c r="AR39" i="1" l="1"/>
  <c r="AR36" i="1"/>
  <c r="AR33" i="1"/>
  <c r="AR30" i="1"/>
  <c r="AR27" i="1"/>
  <c r="AR24" i="1"/>
  <c r="AR21" i="1"/>
  <c r="AR18" i="1"/>
  <c r="AR15" i="1"/>
  <c r="AR12" i="1"/>
  <c r="AR9" i="1"/>
  <c r="AR6" i="1"/>
  <c r="AR2" i="1"/>
  <c r="AR3" i="1"/>
  <c r="AR40" i="1"/>
  <c r="AR37" i="1"/>
  <c r="AR34" i="1"/>
  <c r="AR31" i="1"/>
  <c r="AR28" i="1"/>
  <c r="AR25" i="1"/>
  <c r="AR22" i="1"/>
  <c r="AR19" i="1"/>
  <c r="AR16" i="1"/>
  <c r="AR13" i="1"/>
  <c r="AR10" i="1"/>
  <c r="AR7" i="1"/>
  <c r="AR4" i="1"/>
  <c r="AR41" i="1"/>
  <c r="AR38" i="1"/>
  <c r="AR35" i="1"/>
  <c r="AR32" i="1"/>
  <c r="AR29" i="1"/>
  <c r="AR26" i="1"/>
  <c r="AR23" i="1"/>
  <c r="AR20" i="1"/>
  <c r="AR17" i="1"/>
  <c r="AR14" i="1"/>
  <c r="AR11" i="1"/>
  <c r="AR8" i="1"/>
  <c r="AR5" i="1"/>
</calcChain>
</file>

<file path=xl/sharedStrings.xml><?xml version="1.0" encoding="utf-8"?>
<sst xmlns="http://schemas.openxmlformats.org/spreadsheetml/2006/main" count="467" uniqueCount="85">
  <si>
    <t>Job [-]</t>
  </si>
  <si>
    <t>Input File [-]</t>
  </si>
  <si>
    <t>Cycle [-]</t>
  </si>
  <si>
    <t>time [s]</t>
  </si>
  <si>
    <t>distance [km]</t>
  </si>
  <si>
    <t>speed [km/h]</t>
  </si>
  <si>
    <t>∆altitude [m]</t>
  </si>
  <si>
    <t>Eaux_ALT1 [kWh]</t>
  </si>
  <si>
    <t>Eaux_ALT3 [kWh]</t>
  </si>
  <si>
    <t>Eaux_ALT2 [kWh]</t>
  </si>
  <si>
    <t>Ppos [kW]</t>
  </si>
  <si>
    <t>Pneg [kW]</t>
  </si>
  <si>
    <t>FC [g/km]</t>
  </si>
  <si>
    <t>FC-AUXc [g/km]</t>
  </si>
  <si>
    <t>FC-WHTCc [g/km]</t>
  </si>
  <si>
    <t>CO2 [g/km]</t>
  </si>
  <si>
    <t>CO2 [g/tkm]</t>
  </si>
  <si>
    <t>FC-Final [g/km]</t>
  </si>
  <si>
    <t>FC-Final [l/100tkm]</t>
  </si>
  <si>
    <t>FC-Final [l/100km]</t>
  </si>
  <si>
    <t>Pbrake [kW]</t>
  </si>
  <si>
    <t>EposICE [kWh]</t>
  </si>
  <si>
    <t>EnegICE [kWh]</t>
  </si>
  <si>
    <t>Eair [kWh]</t>
  </si>
  <si>
    <t>Eroll [kWh]</t>
  </si>
  <si>
    <t>Egrad [kWh]</t>
  </si>
  <si>
    <t>Eacc [kWh]</t>
  </si>
  <si>
    <t>Eaux [kWh]</t>
  </si>
  <si>
    <t>Ebrake [kWh]</t>
  </si>
  <si>
    <t>Etransm [kWh]</t>
  </si>
  <si>
    <t>Eretarder [kWh]</t>
  </si>
  <si>
    <t>Mass [kg]</t>
  </si>
  <si>
    <t>Loading [kg]</t>
  </si>
  <si>
    <t>a [m/s^2]</t>
  </si>
  <si>
    <t>a_pos [m/s^2]</t>
  </si>
  <si>
    <t>a_neg [m/s^2]</t>
  </si>
  <si>
    <t>Acc.Noise [m/s^2]</t>
  </si>
  <si>
    <t>pAcc [%]</t>
  </si>
  <si>
    <t>pDec [%]</t>
  </si>
  <si>
    <t>pCruise [%]</t>
  </si>
  <si>
    <t>pStop [%]</t>
  </si>
  <si>
    <t>24t Coach.vecto</t>
  </si>
  <si>
    <t>Coach.vdri</t>
  </si>
  <si>
    <t>-</t>
  </si>
  <si>
    <t>24t Coach_AAux.vecto</t>
  </si>
  <si>
    <t>Coach_AAux.vdri</t>
  </si>
  <si>
    <t>Interurban_Bus.vdri</t>
  </si>
  <si>
    <t>Citybus_Urban.vdri</t>
  </si>
  <si>
    <t>24t Coach_AAux_SmartE.vecto</t>
  </si>
  <si>
    <t>24t Coach_AAux_SmartP.vecto</t>
  </si>
  <si>
    <t>24t Coach_AAux_SmartP+R.vecto</t>
  </si>
  <si>
    <t>24t Coach_AAux_SmartR.vecto</t>
  </si>
  <si>
    <t>24t Coach_AAux_SmartE+P+R.vecto</t>
  </si>
  <si>
    <t>24t Coach_AAux_Start-Stop.vecto</t>
  </si>
  <si>
    <t>24t Coach_AAux_Start-Stop+SmartE+P+R.vecto</t>
  </si>
  <si>
    <t>24t Coach_AAux_HVAC_OFF.vecto</t>
  </si>
  <si>
    <t>24t Coach_AAux_HVAC_BatchOff.vecto</t>
  </si>
  <si>
    <t>24t Coach_AAux_HVAC_AllTechs.vecto</t>
  </si>
  <si>
    <t>24t Coach_AAux_HVAC_T-50_H30kW.vecto</t>
  </si>
  <si>
    <t>24t Coach_AAux_HVAC_T-50_H5kW.vecto</t>
  </si>
  <si>
    <t>24t Coach_AAux_Minimum.vecto</t>
  </si>
  <si>
    <t>Urban</t>
  </si>
  <si>
    <t>Interurban</t>
  </si>
  <si>
    <t>Coach</t>
  </si>
  <si>
    <t>gCO2/km</t>
  </si>
  <si>
    <t>% change vs AAux</t>
  </si>
  <si>
    <t>% AAux</t>
  </si>
  <si>
    <t>Base</t>
  </si>
  <si>
    <t>SmartE</t>
  </si>
  <si>
    <t>SmartP</t>
  </si>
  <si>
    <t>SmartR</t>
  </si>
  <si>
    <t>SmartP+R</t>
  </si>
  <si>
    <t>SmartE+P+R</t>
  </si>
  <si>
    <t>Start-Stop</t>
  </si>
  <si>
    <t>Start-Stop+SmartE+P+R</t>
  </si>
  <si>
    <t>HVAC_BatchOff</t>
  </si>
  <si>
    <t>HVAC_AllTechs</t>
  </si>
  <si>
    <t>HVAC_OFF</t>
  </si>
  <si>
    <t>HVAC_T-50_H30kW</t>
  </si>
  <si>
    <t>HVAC_T-50_H5kW</t>
  </si>
  <si>
    <t>Minimum</t>
  </si>
  <si>
    <t>24t Coach_AAux_Zero.vecto</t>
  </si>
  <si>
    <t>24t Coach_ClassicZero.vecto</t>
  </si>
  <si>
    <t>Artificial_Zero</t>
  </si>
  <si>
    <t>ClassicAux_Zero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</si>
</sst>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0" fillId="0" borderId="0" xfId="0"/>
    <xf numFmtId="11" fontId="0" fillId="0" borderId="0" xfId="0" applyNumberFormat="1"/>
    <xf numFmtId="164" fontId="0" fillId="0" borderId="0" xfId="0" applyNumberFormat="1"/>
    <xf numFmtId="15" fontId="0" fillId="0" borderId="0" xfId="0" applyNumberForma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'24t Coach'!$B$2:$D$50</c:f>
              <c:multiLvlStrCache>
                <c:ptCount val="21"/>
                <c:lvl>
                  <c:pt idx="0">
                    <c:v>Coach.vdri</c:v>
                  </c:pt>
                  <c:pt idx="1">
                    <c:v>Citybus_Urban.vdri</c:v>
                  </c:pt>
                  <c:pt idx="2">
                    <c:v>Citybus_Urban.vdri</c:v>
                  </c:pt>
                  <c:pt idx="3">
                    <c:v>Citybus_Urban.vdri</c:v>
                  </c:pt>
                  <c:pt idx="4">
                    <c:v>Citybus_Urban.vdri</c:v>
                  </c:pt>
                  <c:pt idx="5">
                    <c:v>Citybus_Urban.vdri</c:v>
                  </c:pt>
                  <c:pt idx="6">
                    <c:v>Citybus_Urban.vdri</c:v>
                  </c:pt>
                  <c:pt idx="7">
                    <c:v>Citybus_Urban.vdri</c:v>
                  </c:pt>
                  <c:pt idx="8">
                    <c:v>Citybus_Urban.vdri</c:v>
                  </c:pt>
                  <c:pt idx="9">
                    <c:v>Citybus_Urban.vdri</c:v>
                  </c:pt>
                  <c:pt idx="10">
                    <c:v>Citybus_Urban.vdri</c:v>
                  </c:pt>
                  <c:pt idx="11">
                    <c:v>Citybus_Urban.vdri</c:v>
                  </c:pt>
                  <c:pt idx="12">
                    <c:v>Citybus_Urban.vdri</c:v>
                  </c:pt>
                  <c:pt idx="13">
                    <c:v>Citybus_Urban.vdri</c:v>
                  </c:pt>
                  <c:pt idx="14">
                    <c:v>Citybus_Urban.vdri</c:v>
                  </c:pt>
                  <c:pt idx="15">
                    <c:v>Coach_AAux.vdri</c:v>
                  </c:pt>
                  <c:pt idx="16">
                    <c:v>Interurban_Bus.vdri</c:v>
                  </c:pt>
                  <c:pt idx="17">
                    <c:v>Citybus_Urban.vdri</c:v>
                  </c:pt>
                  <c:pt idx="18">
                    <c:v>Coach_AAux.vdri</c:v>
                  </c:pt>
                  <c:pt idx="19">
                    <c:v>Interurban_Bus.vdri</c:v>
                  </c:pt>
                  <c:pt idx="20">
                    <c:v>Citybus_Urban.vdri</c:v>
                  </c:pt>
                </c:lvl>
                <c:lvl>
                  <c:pt idx="0">
                    <c:v>24t Coach.vecto</c:v>
                  </c:pt>
                  <c:pt idx="1">
                    <c:v>24t Coach_AAux.vecto</c:v>
                  </c:pt>
                  <c:pt idx="2">
                    <c:v>24t Coach_AAux_SmartE.vecto</c:v>
                  </c:pt>
                  <c:pt idx="3">
                    <c:v>24t Coach_AAux_SmartP.vecto</c:v>
                  </c:pt>
                  <c:pt idx="4">
                    <c:v>24t Coach_AAux_SmartR.vecto</c:v>
                  </c:pt>
                  <c:pt idx="5">
                    <c:v>24t Coach_AAux_SmartP+R.vecto</c:v>
                  </c:pt>
                  <c:pt idx="6">
                    <c:v>24t Coach_AAux_SmartE+P+R.vecto</c:v>
                  </c:pt>
                  <c:pt idx="7">
                    <c:v>24t Coach_AAux_Start-Stop.vecto</c:v>
                  </c:pt>
                  <c:pt idx="8">
                    <c:v>24t Coach_AAux_Start-Stop+SmartE+P+R.vecto</c:v>
                  </c:pt>
                  <c:pt idx="9">
                    <c:v>24t Coach_AAux_HVAC_BatchOff.vecto</c:v>
                  </c:pt>
                  <c:pt idx="10">
                    <c:v>24t Coach_AAux_HVAC_AllTechs.vecto</c:v>
                  </c:pt>
                  <c:pt idx="11">
                    <c:v>24t Coach_AAux_HVAC_OFF.vecto</c:v>
                  </c:pt>
                  <c:pt idx="12">
                    <c:v>24t Coach_AAux_HVAC_T-50_H30kW.vecto</c:v>
                  </c:pt>
                  <c:pt idx="13">
                    <c:v>24t Coach_AAux_HVAC_T-50_H5kW.vecto</c:v>
                  </c:pt>
                  <c:pt idx="14">
                    <c:v>24t Coach_AAux_Minimum.vecto</c:v>
                  </c:pt>
                  <c:pt idx="15">
                    <c:v>24t Coach_AAux_Zero.vecto</c:v>
                  </c:pt>
                  <c:pt idx="16">
                    <c:v>24t Coach_AAux_Zero.vecto</c:v>
                  </c:pt>
                  <c:pt idx="17">
                    <c:v>24t Coach_AAux_Zero.vecto</c:v>
                  </c:pt>
                  <c:pt idx="18">
                    <c:v>24t Coach_ClassicZero.vecto</c:v>
                  </c:pt>
                  <c:pt idx="19">
                    <c:v>24t Coach_ClassicZero.vecto</c:v>
                  </c:pt>
                  <c:pt idx="20">
                    <c:v>24t Coach_ClassicZero.vecto</c:v>
                  </c:pt>
                </c:lvl>
              </c:multiLvlStrCache>
            </c:multiLvlStrRef>
          </c:cat>
          <c:val>
            <c:numRef>
              <c:f>'24t Coach'!$N$2:$N$50</c:f>
              <c:numCache>
                <c:formatCode>General</c:formatCode>
                <c:ptCount val="21"/>
                <c:pt idx="0">
                  <c:v>220.32249999999999</c:v>
                </c:pt>
                <c:pt idx="1">
                  <c:v>388.64870000000002</c:v>
                </c:pt>
                <c:pt idx="2">
                  <c:v>359.10129999999998</c:v>
                </c:pt>
                <c:pt idx="3">
                  <c:v>387.05619999999999</c:v>
                </c:pt>
                <c:pt idx="4">
                  <c:v>387.68849999999998</c:v>
                </c:pt>
                <c:pt idx="5">
                  <c:v>386.14980000000003</c:v>
                </c:pt>
                <c:pt idx="6">
                  <c:v>358.60300000000001</c:v>
                </c:pt>
                <c:pt idx="7">
                  <c:v>373.41419999999999</c:v>
                </c:pt>
                <c:pt idx="8">
                  <c:v>328.31889999999999</c:v>
                </c:pt>
                <c:pt idx="9">
                  <c:v>388.58190000000002</c:v>
                </c:pt>
                <c:pt idx="10">
                  <c:v>378.04989999999998</c:v>
                </c:pt>
                <c:pt idx="11">
                  <c:v>356.1071</c:v>
                </c:pt>
                <c:pt idx="12">
                  <c:v>512.57939999999996</c:v>
                </c:pt>
                <c:pt idx="13">
                  <c:v>408.94630000000001</c:v>
                </c:pt>
                <c:pt idx="14">
                  <c:v>319.66160000000002</c:v>
                </c:pt>
                <c:pt idx="15">
                  <c:v>203.24850000000001</c:v>
                </c:pt>
                <c:pt idx="16">
                  <c:v>248.88120000000001</c:v>
                </c:pt>
                <c:pt idx="17">
                  <c:v>318.30520000000001</c:v>
                </c:pt>
                <c:pt idx="18">
                  <c:v>203.2636</c:v>
                </c:pt>
                <c:pt idx="19">
                  <c:v>248.8723</c:v>
                </c:pt>
                <c:pt idx="20">
                  <c:v>318.29750000000001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62219320"/>
        <c:axId val="262219712"/>
      </c:barChart>
      <c:catAx>
        <c:axId val="262219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2219712"/>
        <c:crosses val="autoZero"/>
        <c:auto val="1"/>
        <c:lblAlgn val="ctr"/>
        <c:lblOffset val="100"/>
        <c:noMultiLvlLbl val="0"/>
      </c:catAx>
      <c:valAx>
        <c:axId val="262219712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2219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'24t Coach'!$E$96</c:f>
              <c:strCache>
                <c:ptCount val="1"/>
                <c:pt idx="0">
                  <c:v>Urban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multiLvlStrRef>
              <c:f>'24t Coach'!$C$97:$D$112</c:f>
              <c:multiLvlStrCache>
                <c:ptCount val="14"/>
                <c:lvl>
                  <c:pt idx="0">
                    <c:v>Base</c:v>
                  </c:pt>
                  <c:pt idx="1">
                    <c:v>SmartE</c:v>
                  </c:pt>
                  <c:pt idx="2">
                    <c:v>SmartP</c:v>
                  </c:pt>
                  <c:pt idx="3">
                    <c:v>SmartR</c:v>
                  </c:pt>
                  <c:pt idx="4">
                    <c:v>SmartP+R</c:v>
                  </c:pt>
                  <c:pt idx="5">
                    <c:v>SmartE+P+R</c:v>
                  </c:pt>
                  <c:pt idx="6">
                    <c:v>Start-Stop</c:v>
                  </c:pt>
                  <c:pt idx="7">
                    <c:v>Start-Stop+SmartE+P+R</c:v>
                  </c:pt>
                  <c:pt idx="8">
                    <c:v>HVAC_BatchOff</c:v>
                  </c:pt>
                  <c:pt idx="9">
                    <c:v>HVAC_AllTechs</c:v>
                  </c:pt>
                  <c:pt idx="10">
                    <c:v>HVAC_OFF</c:v>
                  </c:pt>
                  <c:pt idx="11">
                    <c:v>Minimum</c:v>
                  </c:pt>
                  <c:pt idx="12">
                    <c:v>Artificial_Zero</c:v>
                  </c:pt>
                  <c:pt idx="13">
                    <c:v>ClassicAux_Zero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14</c:v>
                  </c:pt>
                  <c:pt idx="12">
                    <c:v>15</c:v>
                  </c:pt>
                  <c:pt idx="13">
                    <c:v>16</c:v>
                  </c:pt>
                </c:lvl>
              </c:multiLvlStrCache>
            </c:multiLvlStrRef>
          </c:cat>
          <c:val>
            <c:numRef>
              <c:f>'24t Coach'!$E$97:$E$112</c:f>
              <c:numCache>
                <c:formatCode>General</c:formatCode>
                <c:ptCount val="14"/>
                <c:pt idx="0">
                  <c:v>1228.1300000000001</c:v>
                </c:pt>
                <c:pt idx="1">
                  <c:v>1134.76</c:v>
                </c:pt>
                <c:pt idx="2">
                  <c:v>1223.098</c:v>
                </c:pt>
                <c:pt idx="3">
                  <c:v>1225.096</c:v>
                </c:pt>
                <c:pt idx="4">
                  <c:v>1220.2329999999999</c:v>
                </c:pt>
                <c:pt idx="5">
                  <c:v>1133.1859999999999</c:v>
                </c:pt>
                <c:pt idx="6">
                  <c:v>1179.989</c:v>
                </c:pt>
                <c:pt idx="7">
                  <c:v>1037.4880000000001</c:v>
                </c:pt>
                <c:pt idx="8">
                  <c:v>1227.9190000000001</c:v>
                </c:pt>
                <c:pt idx="9">
                  <c:v>1194.6379999999999</c:v>
                </c:pt>
                <c:pt idx="10">
                  <c:v>1125.299</c:v>
                </c:pt>
                <c:pt idx="11">
                  <c:v>1010.131</c:v>
                </c:pt>
                <c:pt idx="12">
                  <c:v>1005.8440000000001</c:v>
                </c:pt>
                <c:pt idx="13">
                  <c:v>1005.82</c:v>
                </c:pt>
              </c:numCache>
            </c:numRef>
          </c:val>
        </c:ser>
        <c:ser>
          <c:idx val="1"/>
          <c:order val="1"/>
          <c:tx>
            <c:strRef>
              <c:f>'24t Coach'!$F$96</c:f>
              <c:strCache>
                <c:ptCount val="1"/>
                <c:pt idx="0">
                  <c:v>Interurban</c:v>
                </c:pt>
              </c:strCache>
            </c:strRef>
          </c:tx>
          <c:spPr>
            <a:pattFill prst="dkUpDiag">
              <a:fgClr>
                <a:schemeClr val="accent2"/>
              </a:fgClr>
              <a:bgClr>
                <a:schemeClr val="bg1"/>
              </a:bgClr>
            </a:pattFill>
            <a:ln>
              <a:solidFill>
                <a:schemeClr val="accent2"/>
              </a:solidFill>
            </a:ln>
          </c:spPr>
          <c:invertIfNegative val="0"/>
          <c:cat>
            <c:multiLvlStrRef>
              <c:f>'24t Coach'!$C$97:$D$112</c:f>
              <c:multiLvlStrCache>
                <c:ptCount val="14"/>
                <c:lvl>
                  <c:pt idx="0">
                    <c:v>Base</c:v>
                  </c:pt>
                  <c:pt idx="1">
                    <c:v>SmartE</c:v>
                  </c:pt>
                  <c:pt idx="2">
                    <c:v>SmartP</c:v>
                  </c:pt>
                  <c:pt idx="3">
                    <c:v>SmartR</c:v>
                  </c:pt>
                  <c:pt idx="4">
                    <c:v>SmartP+R</c:v>
                  </c:pt>
                  <c:pt idx="5">
                    <c:v>SmartE+P+R</c:v>
                  </c:pt>
                  <c:pt idx="6">
                    <c:v>Start-Stop</c:v>
                  </c:pt>
                  <c:pt idx="7">
                    <c:v>Start-Stop+SmartE+P+R</c:v>
                  </c:pt>
                  <c:pt idx="8">
                    <c:v>HVAC_BatchOff</c:v>
                  </c:pt>
                  <c:pt idx="9">
                    <c:v>HVAC_AllTechs</c:v>
                  </c:pt>
                  <c:pt idx="10">
                    <c:v>HVAC_OFF</c:v>
                  </c:pt>
                  <c:pt idx="11">
                    <c:v>Minimum</c:v>
                  </c:pt>
                  <c:pt idx="12">
                    <c:v>Artificial_Zero</c:v>
                  </c:pt>
                  <c:pt idx="13">
                    <c:v>ClassicAux_Zero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14</c:v>
                  </c:pt>
                  <c:pt idx="12">
                    <c:v>15</c:v>
                  </c:pt>
                  <c:pt idx="13">
                    <c:v>16</c:v>
                  </c:pt>
                </c:lvl>
              </c:multiLvlStrCache>
            </c:multiLvlStrRef>
          </c:cat>
          <c:val>
            <c:numRef>
              <c:f>'24t Coach'!$F$97:$F$112</c:f>
              <c:numCache>
                <c:formatCode>General</c:formatCode>
                <c:ptCount val="14"/>
                <c:pt idx="0">
                  <c:v>870.84019999999998</c:v>
                </c:pt>
                <c:pt idx="1">
                  <c:v>829.1087</c:v>
                </c:pt>
                <c:pt idx="2">
                  <c:v>871.60770000000002</c:v>
                </c:pt>
                <c:pt idx="3">
                  <c:v>870.81110000000001</c:v>
                </c:pt>
                <c:pt idx="4">
                  <c:v>871.83130000000006</c:v>
                </c:pt>
                <c:pt idx="5">
                  <c:v>830.39919999999995</c:v>
                </c:pt>
                <c:pt idx="6">
                  <c:v>851.42139999999995</c:v>
                </c:pt>
                <c:pt idx="7">
                  <c:v>809.12779999999998</c:v>
                </c:pt>
                <c:pt idx="8">
                  <c:v>869.61099999999999</c:v>
                </c:pt>
                <c:pt idx="9">
                  <c:v>854.60360000000003</c:v>
                </c:pt>
                <c:pt idx="10">
                  <c:v>827.42560000000003</c:v>
                </c:pt>
                <c:pt idx="11">
                  <c:v>788.60580000000004</c:v>
                </c:pt>
                <c:pt idx="12">
                  <c:v>786.46450000000004</c:v>
                </c:pt>
                <c:pt idx="13">
                  <c:v>786.43650000000002</c:v>
                </c:pt>
              </c:numCache>
            </c:numRef>
          </c:val>
        </c:ser>
        <c:ser>
          <c:idx val="2"/>
          <c:order val="2"/>
          <c:tx>
            <c:strRef>
              <c:f>'24t Coach'!$G$96</c:f>
              <c:strCache>
                <c:ptCount val="1"/>
                <c:pt idx="0">
                  <c:v>Coach</c:v>
                </c:pt>
              </c:strCache>
            </c:strRef>
          </c:tx>
          <c:spPr>
            <a:pattFill prst="pct75">
              <a:fgClr>
                <a:schemeClr val="accent3"/>
              </a:fgClr>
              <a:bgClr>
                <a:schemeClr val="bg1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multiLvlStrRef>
              <c:f>'24t Coach'!$C$97:$D$112</c:f>
              <c:multiLvlStrCache>
                <c:ptCount val="14"/>
                <c:lvl>
                  <c:pt idx="0">
                    <c:v>Base</c:v>
                  </c:pt>
                  <c:pt idx="1">
                    <c:v>SmartE</c:v>
                  </c:pt>
                  <c:pt idx="2">
                    <c:v>SmartP</c:v>
                  </c:pt>
                  <c:pt idx="3">
                    <c:v>SmartR</c:v>
                  </c:pt>
                  <c:pt idx="4">
                    <c:v>SmartP+R</c:v>
                  </c:pt>
                  <c:pt idx="5">
                    <c:v>SmartE+P+R</c:v>
                  </c:pt>
                  <c:pt idx="6">
                    <c:v>Start-Stop</c:v>
                  </c:pt>
                  <c:pt idx="7">
                    <c:v>Start-Stop+SmartE+P+R</c:v>
                  </c:pt>
                  <c:pt idx="8">
                    <c:v>HVAC_BatchOff</c:v>
                  </c:pt>
                  <c:pt idx="9">
                    <c:v>HVAC_AllTechs</c:v>
                  </c:pt>
                  <c:pt idx="10">
                    <c:v>HVAC_OFF</c:v>
                  </c:pt>
                  <c:pt idx="11">
                    <c:v>Minimum</c:v>
                  </c:pt>
                  <c:pt idx="12">
                    <c:v>Artificial_Zero</c:v>
                  </c:pt>
                  <c:pt idx="13">
                    <c:v>ClassicAux_Zero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14</c:v>
                  </c:pt>
                  <c:pt idx="12">
                    <c:v>15</c:v>
                  </c:pt>
                  <c:pt idx="13">
                    <c:v>16</c:v>
                  </c:pt>
                </c:lvl>
              </c:multiLvlStrCache>
            </c:multiLvlStrRef>
          </c:cat>
          <c:val>
            <c:numRef>
              <c:f>'24t Coach'!$G$97:$G$112</c:f>
              <c:numCache>
                <c:formatCode>General</c:formatCode>
                <c:ptCount val="14"/>
                <c:pt idx="0">
                  <c:v>681.51670000000001</c:v>
                </c:pt>
                <c:pt idx="1">
                  <c:v>667.05840000000001</c:v>
                </c:pt>
                <c:pt idx="2">
                  <c:v>685.40380000000005</c:v>
                </c:pt>
                <c:pt idx="3">
                  <c:v>682.04060000000004</c:v>
                </c:pt>
                <c:pt idx="4">
                  <c:v>685.99080000000004</c:v>
                </c:pt>
                <c:pt idx="5">
                  <c:v>669.87270000000001</c:v>
                </c:pt>
                <c:pt idx="6">
                  <c:v>679.74019999999996</c:v>
                </c:pt>
                <c:pt idx="7">
                  <c:v>667.88390000000004</c:v>
                </c:pt>
                <c:pt idx="8">
                  <c:v>681.45709999999997</c:v>
                </c:pt>
                <c:pt idx="9">
                  <c:v>673.97339999999997</c:v>
                </c:pt>
                <c:pt idx="10">
                  <c:v>661.68100000000004</c:v>
                </c:pt>
                <c:pt idx="11">
                  <c:v>643.54809999999998</c:v>
                </c:pt>
                <c:pt idx="12">
                  <c:v>642.26520000000005</c:v>
                </c:pt>
                <c:pt idx="13">
                  <c:v>642.31309999999996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220496"/>
        <c:axId val="262220888"/>
      </c:barChart>
      <c:catAx>
        <c:axId val="262220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2220888"/>
        <c:crosses val="autoZero"/>
        <c:auto val="1"/>
        <c:lblAlgn val="ctr"/>
        <c:lblOffset val="100"/>
        <c:noMultiLvlLbl val="0"/>
      </c:catAx>
      <c:valAx>
        <c:axId val="262220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2220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646961871707974"/>
          <c:y val="0.34704118590486255"/>
          <c:w val="0.10385685517220718"/>
          <c:h val="0.1602973839518918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5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'24t Coach'!$H$96</c:f>
              <c:strCache>
                <c:ptCount val="1"/>
                <c:pt idx="0">
                  <c:v>Urban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multiLvlStrRef>
              <c:f>'24t Coach'!$C$97:$D$112</c:f>
              <c:multiLvlStrCache>
                <c:ptCount val="14"/>
                <c:lvl>
                  <c:pt idx="0">
                    <c:v>Base</c:v>
                  </c:pt>
                  <c:pt idx="1">
                    <c:v>SmartE</c:v>
                  </c:pt>
                  <c:pt idx="2">
                    <c:v>SmartP</c:v>
                  </c:pt>
                  <c:pt idx="3">
                    <c:v>SmartR</c:v>
                  </c:pt>
                  <c:pt idx="4">
                    <c:v>SmartP+R</c:v>
                  </c:pt>
                  <c:pt idx="5">
                    <c:v>SmartE+P+R</c:v>
                  </c:pt>
                  <c:pt idx="6">
                    <c:v>Start-Stop</c:v>
                  </c:pt>
                  <c:pt idx="7">
                    <c:v>Start-Stop+SmartE+P+R</c:v>
                  </c:pt>
                  <c:pt idx="8">
                    <c:v>HVAC_BatchOff</c:v>
                  </c:pt>
                  <c:pt idx="9">
                    <c:v>HVAC_AllTechs</c:v>
                  </c:pt>
                  <c:pt idx="10">
                    <c:v>HVAC_OFF</c:v>
                  </c:pt>
                  <c:pt idx="11">
                    <c:v>Minimum</c:v>
                  </c:pt>
                  <c:pt idx="12">
                    <c:v>Artificial_Zero</c:v>
                  </c:pt>
                  <c:pt idx="13">
                    <c:v>ClassicAux_Zero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14</c:v>
                  </c:pt>
                  <c:pt idx="12">
                    <c:v>15</c:v>
                  </c:pt>
                  <c:pt idx="13">
                    <c:v>16</c:v>
                  </c:pt>
                </c:lvl>
              </c:multiLvlStrCache>
            </c:multiLvlStrRef>
          </c:cat>
          <c:val>
            <c:numRef>
              <c:f>'24t Coach'!$H$97:$H$112</c:f>
              <c:numCache>
                <c:formatCode>0.0%</c:formatCode>
                <c:ptCount val="14"/>
                <c:pt idx="0">
                  <c:v>1</c:v>
                </c:pt>
                <c:pt idx="1">
                  <c:v>0.92397384641691016</c:v>
                </c:pt>
                <c:pt idx="2">
                  <c:v>0.99590271388208074</c:v>
                </c:pt>
                <c:pt idx="3">
                  <c:v>0.99752957748772519</c:v>
                </c:pt>
                <c:pt idx="4">
                  <c:v>0.99356989895206516</c:v>
                </c:pt>
                <c:pt idx="5">
                  <c:v>0.92269222313598709</c:v>
                </c:pt>
                <c:pt idx="6">
                  <c:v>0.96080138096129886</c:v>
                </c:pt>
                <c:pt idx="7">
                  <c:v>0.84477050475112569</c:v>
                </c:pt>
                <c:pt idx="8">
                  <c:v>0.99982819408368817</c:v>
                </c:pt>
                <c:pt idx="9">
                  <c:v>0.97272927133121068</c:v>
                </c:pt>
                <c:pt idx="10">
                  <c:v>0.91627026454854121</c:v>
                </c:pt>
                <c:pt idx="11">
                  <c:v>0.82249517559216034</c:v>
                </c:pt>
                <c:pt idx="12">
                  <c:v>0.81900450278065018</c:v>
                </c:pt>
                <c:pt idx="13">
                  <c:v>0.81898496087547734</c:v>
                </c:pt>
              </c:numCache>
            </c:numRef>
          </c:val>
        </c:ser>
        <c:ser>
          <c:idx val="1"/>
          <c:order val="1"/>
          <c:tx>
            <c:strRef>
              <c:f>'24t Coach'!$I$96</c:f>
              <c:strCache>
                <c:ptCount val="1"/>
                <c:pt idx="0">
                  <c:v>Interurban</c:v>
                </c:pt>
              </c:strCache>
            </c:strRef>
          </c:tx>
          <c:spPr>
            <a:pattFill prst="dkUpDiag">
              <a:fgClr>
                <a:schemeClr val="accent2"/>
              </a:fgClr>
              <a:bgClr>
                <a:schemeClr val="bg1"/>
              </a:bgClr>
            </a:pattFill>
            <a:ln>
              <a:solidFill>
                <a:schemeClr val="accent2"/>
              </a:solidFill>
            </a:ln>
          </c:spPr>
          <c:invertIfNegative val="0"/>
          <c:cat>
            <c:multiLvlStrRef>
              <c:f>'24t Coach'!$C$97:$D$112</c:f>
              <c:multiLvlStrCache>
                <c:ptCount val="14"/>
                <c:lvl>
                  <c:pt idx="0">
                    <c:v>Base</c:v>
                  </c:pt>
                  <c:pt idx="1">
                    <c:v>SmartE</c:v>
                  </c:pt>
                  <c:pt idx="2">
                    <c:v>SmartP</c:v>
                  </c:pt>
                  <c:pt idx="3">
                    <c:v>SmartR</c:v>
                  </c:pt>
                  <c:pt idx="4">
                    <c:v>SmartP+R</c:v>
                  </c:pt>
                  <c:pt idx="5">
                    <c:v>SmartE+P+R</c:v>
                  </c:pt>
                  <c:pt idx="6">
                    <c:v>Start-Stop</c:v>
                  </c:pt>
                  <c:pt idx="7">
                    <c:v>Start-Stop+SmartE+P+R</c:v>
                  </c:pt>
                  <c:pt idx="8">
                    <c:v>HVAC_BatchOff</c:v>
                  </c:pt>
                  <c:pt idx="9">
                    <c:v>HVAC_AllTechs</c:v>
                  </c:pt>
                  <c:pt idx="10">
                    <c:v>HVAC_OFF</c:v>
                  </c:pt>
                  <c:pt idx="11">
                    <c:v>Minimum</c:v>
                  </c:pt>
                  <c:pt idx="12">
                    <c:v>Artificial_Zero</c:v>
                  </c:pt>
                  <c:pt idx="13">
                    <c:v>ClassicAux_Zero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14</c:v>
                  </c:pt>
                  <c:pt idx="12">
                    <c:v>15</c:v>
                  </c:pt>
                  <c:pt idx="13">
                    <c:v>16</c:v>
                  </c:pt>
                </c:lvl>
              </c:multiLvlStrCache>
            </c:multiLvlStrRef>
          </c:cat>
          <c:val>
            <c:numRef>
              <c:f>'24t Coach'!$I$97:$I$112</c:f>
              <c:numCache>
                <c:formatCode>0.0%</c:formatCode>
                <c:ptCount val="14"/>
                <c:pt idx="0">
                  <c:v>1</c:v>
                </c:pt>
                <c:pt idx="1">
                  <c:v>0.95207903815189054</c:v>
                </c:pt>
                <c:pt idx="2">
                  <c:v>1.0008813327634623</c:v>
                </c:pt>
                <c:pt idx="3">
                  <c:v>0.99996658399554827</c:v>
                </c:pt>
                <c:pt idx="4">
                  <c:v>1.0011380962890781</c:v>
                </c:pt>
                <c:pt idx="5">
                  <c:v>0.95356094034244165</c:v>
                </c:pt>
                <c:pt idx="6">
                  <c:v>0.97770107535228623</c:v>
                </c:pt>
                <c:pt idx="7">
                  <c:v>0.92913464490959419</c:v>
                </c:pt>
                <c:pt idx="8">
                  <c:v>0.99858848959889546</c:v>
                </c:pt>
                <c:pt idx="9">
                  <c:v>0.98135524749546477</c:v>
                </c:pt>
                <c:pt idx="10">
                  <c:v>0.95014630698031632</c:v>
                </c:pt>
                <c:pt idx="11">
                  <c:v>0.90556889771510329</c:v>
                </c:pt>
                <c:pt idx="12">
                  <c:v>0.90311000801295127</c:v>
                </c:pt>
                <c:pt idx="13">
                  <c:v>0.90307785515643402</c:v>
                </c:pt>
              </c:numCache>
            </c:numRef>
          </c:val>
        </c:ser>
        <c:ser>
          <c:idx val="2"/>
          <c:order val="2"/>
          <c:tx>
            <c:strRef>
              <c:f>'24t Coach'!$J$96</c:f>
              <c:strCache>
                <c:ptCount val="1"/>
                <c:pt idx="0">
                  <c:v>Coach</c:v>
                </c:pt>
              </c:strCache>
            </c:strRef>
          </c:tx>
          <c:spPr>
            <a:pattFill prst="pct75">
              <a:fgClr>
                <a:schemeClr val="accent3"/>
              </a:fgClr>
              <a:bgClr>
                <a:schemeClr val="bg1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multiLvlStrRef>
              <c:f>'24t Coach'!$C$97:$D$112</c:f>
              <c:multiLvlStrCache>
                <c:ptCount val="14"/>
                <c:lvl>
                  <c:pt idx="0">
                    <c:v>Base</c:v>
                  </c:pt>
                  <c:pt idx="1">
                    <c:v>SmartE</c:v>
                  </c:pt>
                  <c:pt idx="2">
                    <c:v>SmartP</c:v>
                  </c:pt>
                  <c:pt idx="3">
                    <c:v>SmartR</c:v>
                  </c:pt>
                  <c:pt idx="4">
                    <c:v>SmartP+R</c:v>
                  </c:pt>
                  <c:pt idx="5">
                    <c:v>SmartE+P+R</c:v>
                  </c:pt>
                  <c:pt idx="6">
                    <c:v>Start-Stop</c:v>
                  </c:pt>
                  <c:pt idx="7">
                    <c:v>Start-Stop+SmartE+P+R</c:v>
                  </c:pt>
                  <c:pt idx="8">
                    <c:v>HVAC_BatchOff</c:v>
                  </c:pt>
                  <c:pt idx="9">
                    <c:v>HVAC_AllTechs</c:v>
                  </c:pt>
                  <c:pt idx="10">
                    <c:v>HVAC_OFF</c:v>
                  </c:pt>
                  <c:pt idx="11">
                    <c:v>Minimum</c:v>
                  </c:pt>
                  <c:pt idx="12">
                    <c:v>Artificial_Zero</c:v>
                  </c:pt>
                  <c:pt idx="13">
                    <c:v>ClassicAux_Zero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14</c:v>
                  </c:pt>
                  <c:pt idx="12">
                    <c:v>15</c:v>
                  </c:pt>
                  <c:pt idx="13">
                    <c:v>16</c:v>
                  </c:pt>
                </c:lvl>
              </c:multiLvlStrCache>
            </c:multiLvlStrRef>
          </c:cat>
          <c:val>
            <c:numRef>
              <c:f>'24t Coach'!$J$97:$J$112</c:f>
              <c:numCache>
                <c:formatCode>0.0%</c:formatCode>
                <c:ptCount val="14"/>
                <c:pt idx="0">
                  <c:v>1</c:v>
                </c:pt>
                <c:pt idx="1">
                  <c:v>0.97878511267588897</c:v>
                </c:pt>
                <c:pt idx="2">
                  <c:v>1.0057036019807</c:v>
                </c:pt>
                <c:pt idx="3">
                  <c:v>1.0007687265770597</c:v>
                </c:pt>
                <c:pt idx="4">
                  <c:v>1.0065649161641967</c:v>
                </c:pt>
                <c:pt idx="5">
                  <c:v>0.98291457861560838</c:v>
                </c:pt>
                <c:pt idx="6">
                  <c:v>0.99739331405965537</c:v>
                </c:pt>
                <c:pt idx="7">
                  <c:v>0.9799963816000401</c:v>
                </c:pt>
                <c:pt idx="8">
                  <c:v>0.99991254799772322</c:v>
                </c:pt>
                <c:pt idx="9">
                  <c:v>0.98893159918164875</c:v>
                </c:pt>
                <c:pt idx="10">
                  <c:v>0.97089477044362971</c:v>
                </c:pt>
                <c:pt idx="11">
                  <c:v>0.9442880856771374</c:v>
                </c:pt>
                <c:pt idx="12">
                  <c:v>0.94240566665497716</c:v>
                </c:pt>
                <c:pt idx="13">
                  <c:v>0.94247595106620274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267216"/>
        <c:axId val="347267608"/>
      </c:barChart>
      <c:catAx>
        <c:axId val="347267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47267608"/>
        <c:crosses val="autoZero"/>
        <c:auto val="1"/>
        <c:lblAlgn val="ctr"/>
        <c:lblOffset val="100"/>
        <c:noMultiLvlLbl val="0"/>
      </c:catAx>
      <c:valAx>
        <c:axId val="347267608"/>
        <c:scaling>
          <c:orientation val="minMax"/>
          <c:max val="1"/>
          <c:min val="0.8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347267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324511001350869"/>
          <c:y val="0.350074936016538"/>
          <c:w val="0.10385685517220718"/>
          <c:h val="0.1602973839518918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5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52</xdr:row>
      <xdr:rowOff>0</xdr:rowOff>
    </xdr:from>
    <xdr:to>
      <xdr:col>12</xdr:col>
      <xdr:colOff>600074</xdr:colOff>
      <xdr:row>74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9530</xdr:colOff>
      <xdr:row>113</xdr:row>
      <xdr:rowOff>14287</xdr:rowOff>
    </xdr:from>
    <xdr:to>
      <xdr:col>11</xdr:col>
      <xdr:colOff>9524</xdr:colOff>
      <xdr:row>138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139</xdr:row>
      <xdr:rowOff>0</xdr:rowOff>
    </xdr:from>
    <xdr:to>
      <xdr:col>10</xdr:col>
      <xdr:colOff>609594</xdr:colOff>
      <xdr:row>164</xdr:row>
      <xdr:rowOff>138113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R112"/>
  <sheetViews>
    <sheetView tabSelected="1" workbookViewId="0">
      <pane xSplit="4" ySplit="4" topLeftCell="E119" activePane="bottomRight" state="frozen"/>
      <selection pane="topRight" activeCell="D1" sqref="D1"/>
      <selection pane="bottomLeft" activeCell="A5" sqref="A5"/>
      <selection pane="bottomRight" activeCell="F77" sqref="F77:F91"/>
    </sheetView>
  </sheetViews>
  <sheetFormatPr defaultRowHeight="12.75" x14ac:dyDescent="0.2"/>
  <cols>
    <col min="2" max="2" width="37.28515625" customWidth="1"/>
    <col min="3" max="3" width="4.42578125" style="2" customWidth="1"/>
    <col min="4" max="4" width="16.85546875" bestFit="1" customWidth="1"/>
    <col min="44" max="44" width="7.85546875" bestFit="1" customWidth="1"/>
  </cols>
  <sheetData>
    <row r="1" spans="1:44" x14ac:dyDescent="0.2">
      <c r="A1" s="2" t="s">
        <v>0</v>
      </c>
      <c r="B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</row>
    <row r="2" spans="1:44" x14ac:dyDescent="0.2">
      <c r="A2" s="2">
        <v>1</v>
      </c>
      <c r="B2" s="2" t="s">
        <v>41</v>
      </c>
      <c r="D2" s="2" t="s">
        <v>42</v>
      </c>
      <c r="E2" s="2">
        <v>15260</v>
      </c>
      <c r="F2" s="2">
        <v>275.16590000000002</v>
      </c>
      <c r="G2" s="2">
        <v>64.914630000000002</v>
      </c>
      <c r="H2" s="2">
        <v>0.90910500000000005</v>
      </c>
      <c r="I2" s="2">
        <v>2.15472062796354</v>
      </c>
      <c r="J2" s="2">
        <v>2.15472062796354</v>
      </c>
      <c r="K2" s="2">
        <v>2.15472062796354</v>
      </c>
      <c r="L2" s="2">
        <v>72.709165972829595</v>
      </c>
      <c r="M2" s="2">
        <v>-2.4220714201193698</v>
      </c>
      <c r="N2" s="2">
        <v>220.32249999999999</v>
      </c>
      <c r="O2" s="2" t="s">
        <v>43</v>
      </c>
      <c r="P2" s="2" t="s">
        <v>43</v>
      </c>
      <c r="Q2" s="2">
        <v>696.21910000000003</v>
      </c>
      <c r="R2" s="2">
        <v>210.97550000000001</v>
      </c>
      <c r="S2" s="2">
        <v>220.32249999999999</v>
      </c>
      <c r="T2" s="2">
        <v>8.0245660000000001</v>
      </c>
      <c r="U2" s="2">
        <v>26.481069999999999</v>
      </c>
      <c r="V2" s="2">
        <v>-9.1261246514034298</v>
      </c>
      <c r="W2" s="2">
        <v>308.20607576260602</v>
      </c>
      <c r="X2" s="2">
        <v>-10.2668916308394</v>
      </c>
      <c r="Y2" s="2">
        <v>-94.652007697603906</v>
      </c>
      <c r="Z2" s="2">
        <v>-91.209923184684101</v>
      </c>
      <c r="AA2" s="2">
        <v>-2.0233043613067498E-3</v>
      </c>
      <c r="AB2" s="2">
        <v>-0.47964766472349302</v>
      </c>
      <c r="AC2" s="2">
        <v>-32.321225319306102</v>
      </c>
      <c r="AD2" s="2">
        <v>-38.684628383449002</v>
      </c>
      <c r="AE2" s="2">
        <v>-34.010297183670197</v>
      </c>
      <c r="AF2" s="2">
        <v>-6.5794796328529204</v>
      </c>
      <c r="AG2" s="2">
        <v>15700</v>
      </c>
      <c r="AH2" s="2">
        <v>3300</v>
      </c>
      <c r="AI2" s="3">
        <v>-1.081945E-9</v>
      </c>
      <c r="AJ2" s="2">
        <v>0.3886155</v>
      </c>
      <c r="AK2" s="2">
        <v>-0.27652959999999999</v>
      </c>
      <c r="AL2" s="2">
        <v>0.18102399999999999</v>
      </c>
      <c r="AM2" s="2">
        <v>7.1035390000000004E-2</v>
      </c>
      <c r="AN2" s="2">
        <v>9.2988210000000002E-2</v>
      </c>
      <c r="AO2" s="2">
        <v>0.8095675</v>
      </c>
      <c r="AP2" s="2">
        <v>2.6408910000000001E-2</v>
      </c>
      <c r="AR2" s="1">
        <f>N2/$N$3-1</f>
        <v>2.1573256895494719E-2</v>
      </c>
    </row>
    <row r="3" spans="1:44" hidden="1" x14ac:dyDescent="0.2">
      <c r="A3" s="2">
        <v>2</v>
      </c>
      <c r="B3" s="2" t="s">
        <v>44</v>
      </c>
      <c r="D3" s="2" t="s">
        <v>45</v>
      </c>
      <c r="E3" s="2">
        <v>15255</v>
      </c>
      <c r="F3" s="2">
        <v>275.16489999999999</v>
      </c>
      <c r="G3" s="2">
        <v>64.935659999999999</v>
      </c>
      <c r="H3" s="2">
        <v>0.91879049999999995</v>
      </c>
      <c r="I3" s="2" t="s">
        <v>43</v>
      </c>
      <c r="J3" s="2" t="s">
        <v>43</v>
      </c>
      <c r="K3" s="2" t="s">
        <v>43</v>
      </c>
      <c r="L3" s="2">
        <v>71.471591039505</v>
      </c>
      <c r="M3" s="2">
        <v>-2.6290133385131198</v>
      </c>
      <c r="N3" s="2">
        <v>215.66980000000001</v>
      </c>
      <c r="O3" s="2" t="s">
        <v>43</v>
      </c>
      <c r="P3" s="2" t="s">
        <v>43</v>
      </c>
      <c r="Q3" s="2">
        <v>681.51670000000001</v>
      </c>
      <c r="R3" s="2">
        <v>206.52019999999999</v>
      </c>
      <c r="S3" s="2">
        <v>215.66980000000001</v>
      </c>
      <c r="T3" s="2">
        <v>7.8551080000000004</v>
      </c>
      <c r="U3" s="2">
        <v>25.921859999999999</v>
      </c>
      <c r="V3" s="2">
        <v>-9.2461788254187702</v>
      </c>
      <c r="W3" s="2">
        <v>302.86086702990201</v>
      </c>
      <c r="X3" s="2">
        <v>-11.1404440219493</v>
      </c>
      <c r="Y3" s="2">
        <v>-94.638657363986098</v>
      </c>
      <c r="Z3" s="2">
        <v>-91.209586377992807</v>
      </c>
      <c r="AA3" s="2">
        <v>-2.4491318628683499E-2</v>
      </c>
      <c r="AB3" s="2">
        <v>-0.48579392409072603</v>
      </c>
      <c r="AC3" s="2">
        <v>-25.613561645746199</v>
      </c>
      <c r="AD3" s="2">
        <v>-39.180682772712103</v>
      </c>
      <c r="AE3" s="2">
        <v>-33.9881768524424</v>
      </c>
      <c r="AF3" s="2">
        <v>-6.5795191489277096</v>
      </c>
      <c r="AG3" s="2">
        <v>15700</v>
      </c>
      <c r="AH3" s="2">
        <v>3300</v>
      </c>
      <c r="AI3" s="3">
        <v>-5.8217579999999995E-10</v>
      </c>
      <c r="AJ3" s="2">
        <v>0.39333249999999997</v>
      </c>
      <c r="AK3" s="2">
        <v>-0.27451989999999998</v>
      </c>
      <c r="AL3" s="2">
        <v>0.17965590000000001</v>
      </c>
      <c r="AM3" s="2">
        <v>6.9944279999999998E-2</v>
      </c>
      <c r="AN3" s="2">
        <v>9.3084230000000004E-2</v>
      </c>
      <c r="AO3" s="2">
        <v>0.81055390000000005</v>
      </c>
      <c r="AP3" s="2">
        <v>2.6417570000000001E-2</v>
      </c>
      <c r="AR3" s="1">
        <f>N3/$N$3-1</f>
        <v>0</v>
      </c>
    </row>
    <row r="4" spans="1:44" hidden="1" x14ac:dyDescent="0.2">
      <c r="A4" s="2">
        <v>2</v>
      </c>
      <c r="B4" s="2" t="s">
        <v>44</v>
      </c>
      <c r="D4" s="2" t="s">
        <v>46</v>
      </c>
      <c r="E4" s="2">
        <v>13554</v>
      </c>
      <c r="F4" s="2">
        <v>123.5844</v>
      </c>
      <c r="G4" s="2">
        <v>32.824539999999999</v>
      </c>
      <c r="H4" s="2">
        <v>1.340157</v>
      </c>
      <c r="I4" s="2" t="s">
        <v>43</v>
      </c>
      <c r="J4" s="2" t="s">
        <v>43</v>
      </c>
      <c r="K4" s="2" t="s">
        <v>43</v>
      </c>
      <c r="L4" s="2">
        <v>44.5738898031573</v>
      </c>
      <c r="M4" s="2">
        <v>-2.6749458650270799</v>
      </c>
      <c r="N4" s="2">
        <v>275.58229999999998</v>
      </c>
      <c r="O4" s="2" t="s">
        <v>43</v>
      </c>
      <c r="P4" s="2" t="s">
        <v>43</v>
      </c>
      <c r="Q4" s="2">
        <v>870.84019999999998</v>
      </c>
      <c r="R4" s="2">
        <v>263.89100000000002</v>
      </c>
      <c r="S4" s="2">
        <v>275.58229999999998</v>
      </c>
      <c r="T4" s="2">
        <v>10.037240000000001</v>
      </c>
      <c r="U4" s="2">
        <v>33.122880000000002</v>
      </c>
      <c r="V4" s="2">
        <v>-14.4540619297647</v>
      </c>
      <c r="W4" s="2">
        <v>167.82069510888701</v>
      </c>
      <c r="X4" s="2">
        <v>-10.071171181826999</v>
      </c>
      <c r="Y4" s="2">
        <v>-17.5493816278588</v>
      </c>
      <c r="Z4" s="2">
        <v>-40.962138186540002</v>
      </c>
      <c r="AA4" s="2">
        <v>2.2340479533918899E-2</v>
      </c>
      <c r="AB4" s="2">
        <v>-1.38113773434469</v>
      </c>
      <c r="AC4" s="2">
        <v>-25.302588303221601</v>
      </c>
      <c r="AD4" s="2">
        <v>-54.419543165564001</v>
      </c>
      <c r="AE4" s="2">
        <v>-15.8968028607571</v>
      </c>
      <c r="AF4" s="2">
        <v>-2.2603376560583199</v>
      </c>
      <c r="AG4" s="2">
        <v>15700</v>
      </c>
      <c r="AH4" s="2">
        <v>3300</v>
      </c>
      <c r="AI4" s="3">
        <v>1.7458350000000001E-9</v>
      </c>
      <c r="AJ4" s="2">
        <v>0.54142069999999998</v>
      </c>
      <c r="AK4" s="2">
        <v>-0.37914989999999998</v>
      </c>
      <c r="AL4" s="2">
        <v>0.40395389999999998</v>
      </c>
      <c r="AM4" s="2">
        <v>0.2015641</v>
      </c>
      <c r="AN4" s="2">
        <v>0.2908367</v>
      </c>
      <c r="AO4" s="2">
        <v>0.38350299999999998</v>
      </c>
      <c r="AP4" s="2">
        <v>0.1240962</v>
      </c>
      <c r="AR4" s="1">
        <f>N4/$N$4-1</f>
        <v>0</v>
      </c>
    </row>
    <row r="5" spans="1:44" x14ac:dyDescent="0.2">
      <c r="A5" s="2">
        <v>2</v>
      </c>
      <c r="B5" s="2" t="s">
        <v>44</v>
      </c>
      <c r="D5" s="2" t="s">
        <v>47</v>
      </c>
      <c r="E5" s="2">
        <v>8804</v>
      </c>
      <c r="F5" s="2">
        <v>39.548920000000003</v>
      </c>
      <c r="G5" s="2">
        <v>16.171749999999999</v>
      </c>
      <c r="H5" s="2">
        <v>7.1578119999999995E-2</v>
      </c>
      <c r="I5" s="2" t="s">
        <v>43</v>
      </c>
      <c r="J5" s="2" t="s">
        <v>43</v>
      </c>
      <c r="K5" s="2" t="s">
        <v>43</v>
      </c>
      <c r="L5" s="2">
        <v>28.298660745408402</v>
      </c>
      <c r="M5" s="2">
        <v>-1.82767479151474</v>
      </c>
      <c r="N5" s="2">
        <v>388.64870000000002</v>
      </c>
      <c r="O5" s="2" t="s">
        <v>43</v>
      </c>
      <c r="P5" s="2" t="s">
        <v>43</v>
      </c>
      <c r="Q5" s="2">
        <v>1228.1300000000001</v>
      </c>
      <c r="R5" s="2">
        <v>372.16059999999999</v>
      </c>
      <c r="S5" s="2">
        <v>388.64870000000002</v>
      </c>
      <c r="T5" s="2">
        <v>14.155329999999999</v>
      </c>
      <c r="U5" s="2">
        <v>46.712569999999999</v>
      </c>
      <c r="V5" s="2">
        <v>-10.2685894520835</v>
      </c>
      <c r="W5" s="2">
        <v>69.205947000715497</v>
      </c>
      <c r="X5" s="2">
        <v>-4.46968024013771</v>
      </c>
      <c r="Y5" s="2">
        <v>-2.11389658046371</v>
      </c>
      <c r="Z5" s="2">
        <v>-13.110476176494799</v>
      </c>
      <c r="AA5" s="2">
        <v>3.40159700856182E-2</v>
      </c>
      <c r="AB5" s="2">
        <v>-1.20651385763847</v>
      </c>
      <c r="AC5" s="2">
        <v>-17.5257356864876</v>
      </c>
      <c r="AD5" s="2">
        <v>-25.112405982262</v>
      </c>
      <c r="AE5" s="2">
        <v>-5.1421152220050699</v>
      </c>
      <c r="AF5" s="2">
        <v>-0.55931504075606198</v>
      </c>
      <c r="AG5" s="2">
        <v>15700</v>
      </c>
      <c r="AH5" s="2">
        <v>3300</v>
      </c>
      <c r="AI5" s="3">
        <v>3.7066720000000001E-10</v>
      </c>
      <c r="AJ5" s="2">
        <v>0.60737129999999995</v>
      </c>
      <c r="AK5" s="2">
        <v>-0.44725189999999998</v>
      </c>
      <c r="AL5" s="2">
        <v>0.49591439999999998</v>
      </c>
      <c r="AM5" s="2">
        <v>0.22546569999999999</v>
      </c>
      <c r="AN5" s="2">
        <v>0.3148569</v>
      </c>
      <c r="AO5" s="2">
        <v>0.14811450000000001</v>
      </c>
      <c r="AP5" s="2">
        <v>0.31156289999999998</v>
      </c>
      <c r="AR5" s="1">
        <f>N5/$N$5-1</f>
        <v>0</v>
      </c>
    </row>
    <row r="6" spans="1:44" hidden="1" x14ac:dyDescent="0.2">
      <c r="A6" s="2">
        <v>3</v>
      </c>
      <c r="B6" s="2" t="s">
        <v>48</v>
      </c>
      <c r="D6" s="2" t="s">
        <v>45</v>
      </c>
      <c r="E6" s="2">
        <v>15258</v>
      </c>
      <c r="F6" s="2">
        <v>275.16500000000002</v>
      </c>
      <c r="G6" s="2">
        <v>64.922939999999997</v>
      </c>
      <c r="H6" s="2">
        <v>0.91727709999999996</v>
      </c>
      <c r="I6" s="2" t="s">
        <v>43</v>
      </c>
      <c r="J6" s="2" t="s">
        <v>43</v>
      </c>
      <c r="K6" s="2" t="s">
        <v>43</v>
      </c>
      <c r="L6" s="2">
        <v>70.947067515186006</v>
      </c>
      <c r="M6" s="2">
        <v>-2.6450146928777301</v>
      </c>
      <c r="N6" s="2">
        <v>211.09440000000001</v>
      </c>
      <c r="O6" s="2" t="s">
        <v>43</v>
      </c>
      <c r="P6" s="2" t="s">
        <v>43</v>
      </c>
      <c r="Q6" s="2">
        <v>667.05840000000001</v>
      </c>
      <c r="R6" s="2">
        <v>202.13890000000001</v>
      </c>
      <c r="S6" s="2">
        <v>211.09440000000001</v>
      </c>
      <c r="T6" s="2">
        <v>7.6884629999999996</v>
      </c>
      <c r="U6" s="2">
        <v>25.371929999999999</v>
      </c>
      <c r="V6" s="2">
        <v>-8.1206099848433997</v>
      </c>
      <c r="W6" s="2">
        <v>300.69732115186298</v>
      </c>
      <c r="X6" s="2">
        <v>-11.2104539399801</v>
      </c>
      <c r="Y6" s="2">
        <v>-94.624032501562596</v>
      </c>
      <c r="Z6" s="2">
        <v>-91.209646424903994</v>
      </c>
      <c r="AA6" s="2">
        <v>-6.1138764976187497E-2</v>
      </c>
      <c r="AB6" s="2">
        <v>-0.493467029850298</v>
      </c>
      <c r="AC6" s="2">
        <v>-28.185786414874901</v>
      </c>
      <c r="AD6" s="2">
        <v>-34.417851985761303</v>
      </c>
      <c r="AE6" s="2">
        <v>-33.916809468462297</v>
      </c>
      <c r="AF6" s="2">
        <v>-6.5781846173504102</v>
      </c>
      <c r="AG6" s="2">
        <v>15700</v>
      </c>
      <c r="AH6" s="2">
        <v>3300</v>
      </c>
      <c r="AI6" s="3">
        <v>-8.3207430000000003E-10</v>
      </c>
      <c r="AJ6" s="2">
        <v>0.39210919999999999</v>
      </c>
      <c r="AK6" s="2">
        <v>-0.27462310000000001</v>
      </c>
      <c r="AL6" s="2">
        <v>0.1801536</v>
      </c>
      <c r="AM6" s="2">
        <v>7.0258219999999996E-2</v>
      </c>
      <c r="AN6" s="2">
        <v>9.3197009999999997E-2</v>
      </c>
      <c r="AO6" s="2">
        <v>0.81013239999999997</v>
      </c>
      <c r="AP6" s="2">
        <v>2.6412370000000001E-2</v>
      </c>
      <c r="AR6" s="1">
        <f>N6/$N$3-1</f>
        <v>-2.1214838609763587E-2</v>
      </c>
    </row>
    <row r="7" spans="1:44" hidden="1" x14ac:dyDescent="0.2">
      <c r="A7" s="2">
        <v>3</v>
      </c>
      <c r="B7" s="2" t="s">
        <v>48</v>
      </c>
      <c r="D7" s="2" t="s">
        <v>46</v>
      </c>
      <c r="E7" s="2">
        <v>13549</v>
      </c>
      <c r="F7" s="2">
        <v>123.5844</v>
      </c>
      <c r="G7" s="2">
        <v>32.836649999999999</v>
      </c>
      <c r="H7" s="2">
        <v>1.340139</v>
      </c>
      <c r="I7" s="2" t="s">
        <v>43</v>
      </c>
      <c r="J7" s="2" t="s">
        <v>43</v>
      </c>
      <c r="K7" s="2" t="s">
        <v>43</v>
      </c>
      <c r="L7" s="2">
        <v>43.676976973851701</v>
      </c>
      <c r="M7" s="2">
        <v>-2.7249788202340399</v>
      </c>
      <c r="N7" s="2">
        <v>262.37619999999998</v>
      </c>
      <c r="O7" s="2" t="s">
        <v>43</v>
      </c>
      <c r="P7" s="2" t="s">
        <v>43</v>
      </c>
      <c r="Q7" s="2">
        <v>829.1087</v>
      </c>
      <c r="R7" s="2">
        <v>251.24510000000001</v>
      </c>
      <c r="S7" s="2">
        <v>262.37619999999998</v>
      </c>
      <c r="T7" s="2">
        <v>9.5562419999999992</v>
      </c>
      <c r="U7" s="2">
        <v>31.535599999999999</v>
      </c>
      <c r="V7" s="2">
        <v>-11.545615211787799</v>
      </c>
      <c r="W7" s="2">
        <v>164.38315583853301</v>
      </c>
      <c r="X7" s="2">
        <v>-10.255760565375301</v>
      </c>
      <c r="Y7" s="2">
        <v>-17.544844820865201</v>
      </c>
      <c r="Z7" s="2">
        <v>-40.962136465598697</v>
      </c>
      <c r="AA7" s="2">
        <v>2.3194841966162299E-3</v>
      </c>
      <c r="AB7" s="2">
        <v>-1.3856882625231099</v>
      </c>
      <c r="AC7" s="2">
        <v>-32.815586706797298</v>
      </c>
      <c r="AD7" s="2">
        <v>-43.453205695698102</v>
      </c>
      <c r="AE7" s="2">
        <v>-15.7143947401788</v>
      </c>
      <c r="AF7" s="2">
        <v>-2.25392075731083</v>
      </c>
      <c r="AG7" s="2">
        <v>15700</v>
      </c>
      <c r="AH7" s="2">
        <v>3300</v>
      </c>
      <c r="AI7" s="3">
        <v>2.3095749999999999E-9</v>
      </c>
      <c r="AJ7" s="2">
        <v>0.5412787</v>
      </c>
      <c r="AK7" s="2">
        <v>-0.37933489999999997</v>
      </c>
      <c r="AL7" s="2">
        <v>0.40405849999999999</v>
      </c>
      <c r="AM7" s="2">
        <v>0.20171230000000001</v>
      </c>
      <c r="AN7" s="2">
        <v>0.29072249999999999</v>
      </c>
      <c r="AO7" s="2">
        <v>0.38342310000000002</v>
      </c>
      <c r="AP7" s="2">
        <v>0.124142</v>
      </c>
      <c r="AR7" s="1">
        <f>N7/$N$4-1</f>
        <v>-4.7920711888971068E-2</v>
      </c>
    </row>
    <row r="8" spans="1:44" x14ac:dyDescent="0.2">
      <c r="A8" s="2">
        <v>3</v>
      </c>
      <c r="B8" s="2" t="s">
        <v>48</v>
      </c>
      <c r="D8" s="2" t="s">
        <v>47</v>
      </c>
      <c r="E8" s="2">
        <v>8804</v>
      </c>
      <c r="F8" s="2">
        <v>39.548990000000003</v>
      </c>
      <c r="G8" s="2">
        <v>16.171779999999998</v>
      </c>
      <c r="H8" s="2">
        <v>6.6796880000000003E-2</v>
      </c>
      <c r="I8" s="2" t="s">
        <v>43</v>
      </c>
      <c r="J8" s="2" t="s">
        <v>43</v>
      </c>
      <c r="K8" s="2" t="s">
        <v>43</v>
      </c>
      <c r="L8" s="2">
        <v>26.7232754888357</v>
      </c>
      <c r="M8" s="2">
        <v>-1.8842798336859701</v>
      </c>
      <c r="N8" s="2">
        <v>359.10129999999998</v>
      </c>
      <c r="O8" s="2" t="s">
        <v>43</v>
      </c>
      <c r="P8" s="2" t="s">
        <v>43</v>
      </c>
      <c r="Q8" s="2">
        <v>1134.76</v>
      </c>
      <c r="R8" s="2">
        <v>343.86680000000001</v>
      </c>
      <c r="S8" s="2">
        <v>359.10129999999998</v>
      </c>
      <c r="T8" s="2">
        <v>13.07916</v>
      </c>
      <c r="U8" s="2">
        <v>43.16122</v>
      </c>
      <c r="V8" s="2">
        <v>-8.6204171760388792</v>
      </c>
      <c r="W8" s="2">
        <v>65.353254834363895</v>
      </c>
      <c r="X8" s="2">
        <v>-4.6081110154920202</v>
      </c>
      <c r="Y8" s="2">
        <v>-2.1142649664431601</v>
      </c>
      <c r="Z8" s="2">
        <v>-13.110497451353501</v>
      </c>
      <c r="AA8" s="2">
        <v>2.2217045787903001E-2</v>
      </c>
      <c r="AB8" s="2">
        <v>-1.21750218930131</v>
      </c>
      <c r="AC8" s="2">
        <v>-17.5567102538215</v>
      </c>
      <c r="AD8" s="2">
        <v>-21.081709116068399</v>
      </c>
      <c r="AE8" s="2">
        <v>-5.1252586725336098</v>
      </c>
      <c r="AF8" s="2">
        <v>-0.56159435820232195</v>
      </c>
      <c r="AG8" s="2">
        <v>15700</v>
      </c>
      <c r="AH8" s="2">
        <v>3300</v>
      </c>
      <c r="AI8" s="3">
        <v>1.23725E-9</v>
      </c>
      <c r="AJ8" s="2">
        <v>0.60822860000000001</v>
      </c>
      <c r="AK8" s="2">
        <v>-0.4475692</v>
      </c>
      <c r="AL8" s="2">
        <v>0.49594240000000001</v>
      </c>
      <c r="AM8" s="2">
        <v>0.22523850000000001</v>
      </c>
      <c r="AN8" s="2">
        <v>0.31462970000000001</v>
      </c>
      <c r="AO8" s="2">
        <v>0.1485688</v>
      </c>
      <c r="AP8" s="2">
        <v>0.31156289999999998</v>
      </c>
      <c r="AR8" s="1">
        <f>N8/$N$5-1</f>
        <v>-7.6025984391559831E-2</v>
      </c>
    </row>
    <row r="9" spans="1:44" hidden="1" x14ac:dyDescent="0.2">
      <c r="A9" s="2">
        <v>4</v>
      </c>
      <c r="B9" s="2" t="s">
        <v>49</v>
      </c>
      <c r="D9" s="2" t="s">
        <v>45</v>
      </c>
      <c r="E9" s="2">
        <v>15255</v>
      </c>
      <c r="F9" s="2">
        <v>275.16489999999999</v>
      </c>
      <c r="G9" s="2">
        <v>64.935659999999999</v>
      </c>
      <c r="H9" s="2">
        <v>0.91879049999999995</v>
      </c>
      <c r="I9" s="2" t="s">
        <v>43</v>
      </c>
      <c r="J9" s="2" t="s">
        <v>43</v>
      </c>
      <c r="K9" s="2" t="s">
        <v>43</v>
      </c>
      <c r="L9" s="2">
        <v>71.473224055367098</v>
      </c>
      <c r="M9" s="2">
        <v>-2.6258325008799401</v>
      </c>
      <c r="N9" s="2">
        <v>216.8999</v>
      </c>
      <c r="O9" s="2" t="s">
        <v>43</v>
      </c>
      <c r="P9" s="2" t="s">
        <v>43</v>
      </c>
      <c r="Q9" s="2">
        <v>685.40380000000005</v>
      </c>
      <c r="R9" s="2">
        <v>207.69810000000001</v>
      </c>
      <c r="S9" s="2">
        <v>216.8999</v>
      </c>
      <c r="T9" s="2">
        <v>7.8999100000000002</v>
      </c>
      <c r="U9" s="2">
        <v>26.069700000000001</v>
      </c>
      <c r="V9" s="2">
        <v>-8.9933055336729701</v>
      </c>
      <c r="W9" s="2">
        <v>302.86778693461798</v>
      </c>
      <c r="X9" s="2">
        <v>-11.126965222478701</v>
      </c>
      <c r="Y9" s="2">
        <v>-94.638657363986098</v>
      </c>
      <c r="Z9" s="2">
        <v>-91.209586377992807</v>
      </c>
      <c r="AA9" s="2">
        <v>-2.4491318628683499E-2</v>
      </c>
      <c r="AB9" s="2">
        <v>-0.48579392409072603</v>
      </c>
      <c r="AC9" s="2">
        <v>-26.684565386904598</v>
      </c>
      <c r="AD9" s="2">
        <v>-38.1091321989392</v>
      </c>
      <c r="AE9" s="2">
        <v>-34.009122221149603</v>
      </c>
      <c r="AF9" s="2">
        <v>-6.5795191489277096</v>
      </c>
      <c r="AG9" s="2">
        <v>15700</v>
      </c>
      <c r="AH9" s="2">
        <v>3300</v>
      </c>
      <c r="AI9" s="3">
        <v>-5.8217579999999995E-10</v>
      </c>
      <c r="AJ9" s="2">
        <v>0.39333249999999997</v>
      </c>
      <c r="AK9" s="2">
        <v>-0.27451989999999998</v>
      </c>
      <c r="AL9" s="2">
        <v>0.17965590000000001</v>
      </c>
      <c r="AM9" s="2">
        <v>6.9944279999999998E-2</v>
      </c>
      <c r="AN9" s="2">
        <v>9.3084230000000004E-2</v>
      </c>
      <c r="AO9" s="2">
        <v>0.81055390000000005</v>
      </c>
      <c r="AP9" s="2">
        <v>2.6417570000000001E-2</v>
      </c>
      <c r="AR9" s="1">
        <f>N9/$N$3-1</f>
        <v>5.7036265624579308E-3</v>
      </c>
    </row>
    <row r="10" spans="1:44" hidden="1" x14ac:dyDescent="0.2">
      <c r="A10" s="2">
        <v>4</v>
      </c>
      <c r="B10" s="2" t="s">
        <v>49</v>
      </c>
      <c r="D10" s="2" t="s">
        <v>46</v>
      </c>
      <c r="E10" s="2">
        <v>13553</v>
      </c>
      <c r="F10" s="2">
        <v>123.5844</v>
      </c>
      <c r="G10" s="2">
        <v>32.826970000000003</v>
      </c>
      <c r="H10" s="2">
        <v>1.340047</v>
      </c>
      <c r="I10" s="2" t="s">
        <v>43</v>
      </c>
      <c r="J10" s="2" t="s">
        <v>43</v>
      </c>
      <c r="K10" s="2" t="s">
        <v>43</v>
      </c>
      <c r="L10" s="2">
        <v>44.580806044118603</v>
      </c>
      <c r="M10" s="2">
        <v>-2.67331843078576</v>
      </c>
      <c r="N10" s="2">
        <v>275.8252</v>
      </c>
      <c r="O10" s="2" t="s">
        <v>43</v>
      </c>
      <c r="P10" s="2" t="s">
        <v>43</v>
      </c>
      <c r="Q10" s="2">
        <v>871.60770000000002</v>
      </c>
      <c r="R10" s="2">
        <v>264.12349999999998</v>
      </c>
      <c r="S10" s="2">
        <v>275.8252</v>
      </c>
      <c r="T10" s="2">
        <v>10.04608</v>
      </c>
      <c r="U10" s="2">
        <v>33.152070000000002</v>
      </c>
      <c r="V10" s="2">
        <v>-14.2098188124431</v>
      </c>
      <c r="W10" s="2">
        <v>167.83435119887201</v>
      </c>
      <c r="X10" s="2">
        <v>-10.0643013034554</v>
      </c>
      <c r="Y10" s="2">
        <v>-17.549381248445499</v>
      </c>
      <c r="Z10" s="2">
        <v>-40.962153581542303</v>
      </c>
      <c r="AA10" s="2">
        <v>2.0922939759168199E-2</v>
      </c>
      <c r="AB10" s="2">
        <v>-1.38322431488319</v>
      </c>
      <c r="AC10" s="2">
        <v>-26.227036127381901</v>
      </c>
      <c r="AD10" s="2">
        <v>-53.496020656955999</v>
      </c>
      <c r="AE10" s="2">
        <v>-15.913336772581401</v>
      </c>
      <c r="AF10" s="2">
        <v>-2.2598851795688599</v>
      </c>
      <c r="AG10" s="2">
        <v>15700</v>
      </c>
      <c r="AH10" s="2">
        <v>3300</v>
      </c>
      <c r="AI10" s="3">
        <v>1.7459640000000001E-9</v>
      </c>
      <c r="AJ10" s="2">
        <v>0.54161539999999997</v>
      </c>
      <c r="AK10" s="2">
        <v>-0.37922889999999998</v>
      </c>
      <c r="AL10" s="2">
        <v>0.40395920000000002</v>
      </c>
      <c r="AM10" s="2">
        <v>0.2015052</v>
      </c>
      <c r="AN10" s="2">
        <v>0.29085810000000001</v>
      </c>
      <c r="AO10" s="2">
        <v>0.38353130000000002</v>
      </c>
      <c r="AP10" s="2">
        <v>0.1241054</v>
      </c>
      <c r="AR10" s="1">
        <f>N10/$N$4-1</f>
        <v>8.8140638930744863E-4</v>
      </c>
    </row>
    <row r="11" spans="1:44" x14ac:dyDescent="0.2">
      <c r="A11" s="2">
        <v>4</v>
      </c>
      <c r="B11" s="2" t="s">
        <v>49</v>
      </c>
      <c r="D11" s="2" t="s">
        <v>47</v>
      </c>
      <c r="E11" s="2">
        <v>8804</v>
      </c>
      <c r="F11" s="2">
        <v>39.548920000000003</v>
      </c>
      <c r="G11" s="2">
        <v>16.171749999999999</v>
      </c>
      <c r="H11" s="2">
        <v>7.1578119999999995E-2</v>
      </c>
      <c r="I11" s="2" t="s">
        <v>43</v>
      </c>
      <c r="J11" s="2" t="s">
        <v>43</v>
      </c>
      <c r="K11" s="2" t="s">
        <v>43</v>
      </c>
      <c r="L11" s="2">
        <v>28.3016004667993</v>
      </c>
      <c r="M11" s="2">
        <v>-1.82644314891991</v>
      </c>
      <c r="N11" s="2">
        <v>387.05619999999999</v>
      </c>
      <c r="O11" s="2" t="s">
        <v>43</v>
      </c>
      <c r="P11" s="2" t="s">
        <v>43</v>
      </c>
      <c r="Q11" s="2">
        <v>1223.098</v>
      </c>
      <c r="R11" s="2">
        <v>370.63560000000001</v>
      </c>
      <c r="S11" s="2">
        <v>387.05619999999999</v>
      </c>
      <c r="T11" s="2">
        <v>14.097329999999999</v>
      </c>
      <c r="U11" s="2">
        <v>46.521180000000001</v>
      </c>
      <c r="V11" s="2">
        <v>-10.153471887780301</v>
      </c>
      <c r="W11" s="2">
        <v>69.213136252694696</v>
      </c>
      <c r="X11" s="2">
        <v>-4.4666681897474696</v>
      </c>
      <c r="Y11" s="2">
        <v>-2.11389658046371</v>
      </c>
      <c r="Z11" s="2">
        <v>-13.110476176494799</v>
      </c>
      <c r="AA11" s="2">
        <v>3.40159700856182E-2</v>
      </c>
      <c r="AB11" s="2">
        <v>-1.20651385763847</v>
      </c>
      <c r="AC11" s="2">
        <v>-17.812174698114401</v>
      </c>
      <c r="AD11" s="2">
        <v>-24.830879583338302</v>
      </c>
      <c r="AE11" s="2">
        <v>-5.1474039050155396</v>
      </c>
      <c r="AF11" s="2">
        <v>-0.55931504075606198</v>
      </c>
      <c r="AG11" s="2">
        <v>15700</v>
      </c>
      <c r="AH11" s="2">
        <v>3300</v>
      </c>
      <c r="AI11" s="3">
        <v>3.7066720000000001E-10</v>
      </c>
      <c r="AJ11" s="2">
        <v>0.60737129999999995</v>
      </c>
      <c r="AK11" s="2">
        <v>-0.44725189999999998</v>
      </c>
      <c r="AL11" s="2">
        <v>0.49591439999999998</v>
      </c>
      <c r="AM11" s="2">
        <v>0.22546569999999999</v>
      </c>
      <c r="AN11" s="2">
        <v>0.3148569</v>
      </c>
      <c r="AO11" s="2">
        <v>0.14811450000000001</v>
      </c>
      <c r="AP11" s="2">
        <v>0.31156289999999998</v>
      </c>
      <c r="AR11" s="1">
        <f>N11/$N$5-1</f>
        <v>-4.0975307520648707E-3</v>
      </c>
    </row>
    <row r="12" spans="1:44" hidden="1" x14ac:dyDescent="0.2">
      <c r="A12" s="2">
        <v>5</v>
      </c>
      <c r="B12" s="2" t="s">
        <v>51</v>
      </c>
      <c r="D12" s="2" t="s">
        <v>45</v>
      </c>
      <c r="E12" s="2">
        <v>15257</v>
      </c>
      <c r="F12" s="2">
        <v>275.16480000000001</v>
      </c>
      <c r="G12" s="2">
        <v>64.927130000000005</v>
      </c>
      <c r="H12" s="2">
        <v>0.91969849999999997</v>
      </c>
      <c r="I12" s="2" t="s">
        <v>43</v>
      </c>
      <c r="J12" s="2" t="s">
        <v>43</v>
      </c>
      <c r="K12" s="2" t="s">
        <v>43</v>
      </c>
      <c r="L12" s="2">
        <v>71.444734501021301</v>
      </c>
      <c r="M12" s="2">
        <v>-2.6300427941032298</v>
      </c>
      <c r="N12" s="2">
        <v>215.8356</v>
      </c>
      <c r="O12" s="2" t="s">
        <v>43</v>
      </c>
      <c r="P12" s="2" t="s">
        <v>43</v>
      </c>
      <c r="Q12" s="2">
        <v>682.04060000000004</v>
      </c>
      <c r="R12" s="2">
        <v>206.679</v>
      </c>
      <c r="S12" s="2">
        <v>215.8356</v>
      </c>
      <c r="T12" s="2">
        <v>7.8611449999999996</v>
      </c>
      <c r="U12" s="2">
        <v>25.941780000000001</v>
      </c>
      <c r="V12" s="2">
        <v>-9.2474630230873807</v>
      </c>
      <c r="W12" s="2">
        <v>302.78675396724498</v>
      </c>
      <c r="X12" s="2">
        <v>-11.146267474898</v>
      </c>
      <c r="Y12" s="2">
        <v>-94.632855760784594</v>
      </c>
      <c r="Z12" s="2">
        <v>-91.209563168573297</v>
      </c>
      <c r="AA12" s="2">
        <v>-6.5803457596727302E-2</v>
      </c>
      <c r="AB12" s="2">
        <v>-0.48511635714104701</v>
      </c>
      <c r="AC12" s="2">
        <v>-25.479690155850498</v>
      </c>
      <c r="AD12" s="2">
        <v>-39.191262039789997</v>
      </c>
      <c r="AE12" s="2">
        <v>-33.996132921421299</v>
      </c>
      <c r="AF12" s="2">
        <v>-6.5801097801351602</v>
      </c>
      <c r="AG12" s="2">
        <v>15700</v>
      </c>
      <c r="AH12" s="2">
        <v>3300</v>
      </c>
      <c r="AI12" s="3">
        <v>-3.3207019999999998E-10</v>
      </c>
      <c r="AJ12" s="2">
        <v>0.39283400000000002</v>
      </c>
      <c r="AK12" s="2">
        <v>-0.27452090000000001</v>
      </c>
      <c r="AL12" s="2">
        <v>0.17966670000000001</v>
      </c>
      <c r="AM12" s="2">
        <v>7.0131739999999998E-2</v>
      </c>
      <c r="AN12" s="2">
        <v>9.3006489999999997E-2</v>
      </c>
      <c r="AO12" s="2">
        <v>0.81044769999999999</v>
      </c>
      <c r="AP12" s="2">
        <v>2.6414110000000001E-2</v>
      </c>
      <c r="AR12" s="1">
        <f>N12/$N$3-1</f>
        <v>7.6876781079215917E-4</v>
      </c>
    </row>
    <row r="13" spans="1:44" hidden="1" x14ac:dyDescent="0.2">
      <c r="A13" s="2">
        <v>5</v>
      </c>
      <c r="B13" s="2" t="s">
        <v>51</v>
      </c>
      <c r="D13" s="2" t="s">
        <v>46</v>
      </c>
      <c r="E13" s="2">
        <v>13552</v>
      </c>
      <c r="F13" s="2">
        <v>123.5844</v>
      </c>
      <c r="G13" s="2">
        <v>32.8294</v>
      </c>
      <c r="H13" s="2">
        <v>1.340047</v>
      </c>
      <c r="I13" s="2" t="s">
        <v>43</v>
      </c>
      <c r="J13" s="2" t="s">
        <v>43</v>
      </c>
      <c r="K13" s="2" t="s">
        <v>43</v>
      </c>
      <c r="L13" s="2">
        <v>44.530412830489396</v>
      </c>
      <c r="M13" s="2">
        <v>-2.6742393349648101</v>
      </c>
      <c r="N13" s="2">
        <v>275.57310000000001</v>
      </c>
      <c r="O13" s="2" t="s">
        <v>43</v>
      </c>
      <c r="P13" s="2" t="s">
        <v>43</v>
      </c>
      <c r="Q13" s="2">
        <v>870.81110000000001</v>
      </c>
      <c r="R13" s="2">
        <v>263.88209999999998</v>
      </c>
      <c r="S13" s="2">
        <v>275.57310000000001</v>
      </c>
      <c r="T13" s="2">
        <v>10.036899999999999</v>
      </c>
      <c r="U13" s="2">
        <v>33.121769999999998</v>
      </c>
      <c r="V13" s="2">
        <v>-14.474803029782599</v>
      </c>
      <c r="W13" s="2">
        <v>167.63226518855299</v>
      </c>
      <c r="X13" s="2">
        <v>-10.067025407623101</v>
      </c>
      <c r="Y13" s="2">
        <v>-17.5449564515208</v>
      </c>
      <c r="Z13" s="2">
        <v>-40.9621485712089</v>
      </c>
      <c r="AA13" s="2">
        <v>1.6075750263828199E-2</v>
      </c>
      <c r="AB13" s="2">
        <v>-1.3819961575048501</v>
      </c>
      <c r="AC13" s="2">
        <v>-25.051649559338902</v>
      </c>
      <c r="AD13" s="2">
        <v>-54.489591849892797</v>
      </c>
      <c r="AE13" s="2">
        <v>-15.8913226666819</v>
      </c>
      <c r="AF13" s="2">
        <v>-2.2597151479339699</v>
      </c>
      <c r="AG13" s="2">
        <v>15700</v>
      </c>
      <c r="AH13" s="2">
        <v>3300</v>
      </c>
      <c r="AI13" s="3">
        <v>6.2014869999999997E-10</v>
      </c>
      <c r="AJ13" s="2">
        <v>0.54235489999999997</v>
      </c>
      <c r="AK13" s="2">
        <v>-0.37924170000000001</v>
      </c>
      <c r="AL13" s="2">
        <v>0.40399380000000001</v>
      </c>
      <c r="AM13" s="2">
        <v>0.20137250000000001</v>
      </c>
      <c r="AN13" s="2">
        <v>0.29095339999999997</v>
      </c>
      <c r="AO13" s="2">
        <v>0.3835596</v>
      </c>
      <c r="AP13" s="2">
        <v>0.1241145</v>
      </c>
      <c r="AR13" s="1">
        <f>N13/$N$4-1</f>
        <v>-3.3383856655411215E-5</v>
      </c>
    </row>
    <row r="14" spans="1:44" x14ac:dyDescent="0.2">
      <c r="A14" s="2">
        <v>5</v>
      </c>
      <c r="B14" s="2" t="s">
        <v>51</v>
      </c>
      <c r="D14" s="2" t="s">
        <v>47</v>
      </c>
      <c r="E14" s="2">
        <v>8810</v>
      </c>
      <c r="F14" s="2">
        <v>39.548549999999999</v>
      </c>
      <c r="G14" s="2">
        <v>16.160589999999999</v>
      </c>
      <c r="H14" s="2">
        <v>9.6546870000000007E-2</v>
      </c>
      <c r="I14" s="2" t="s">
        <v>43</v>
      </c>
      <c r="J14" s="2" t="s">
        <v>43</v>
      </c>
      <c r="K14" s="2" t="s">
        <v>43</v>
      </c>
      <c r="L14" s="2">
        <v>28.205823871327599</v>
      </c>
      <c r="M14" s="2">
        <v>-1.83954097545039</v>
      </c>
      <c r="N14" s="2">
        <v>387.68849999999998</v>
      </c>
      <c r="O14" s="2" t="s">
        <v>43</v>
      </c>
      <c r="P14" s="2" t="s">
        <v>43</v>
      </c>
      <c r="Q14" s="2">
        <v>1225.096</v>
      </c>
      <c r="R14" s="2">
        <v>371.24110000000002</v>
      </c>
      <c r="S14" s="2">
        <v>387.68849999999998</v>
      </c>
      <c r="T14" s="2">
        <v>14.12036</v>
      </c>
      <c r="U14" s="2">
        <v>46.597180000000002</v>
      </c>
      <c r="V14" s="2">
        <v>-10.243113484442601</v>
      </c>
      <c r="W14" s="2">
        <v>69.025918973998898</v>
      </c>
      <c r="X14" s="2">
        <v>-4.5017655538105297</v>
      </c>
      <c r="Y14" s="2">
        <v>-2.1128190837761101</v>
      </c>
      <c r="Z14" s="2">
        <v>-13.110352609474401</v>
      </c>
      <c r="AA14" s="2">
        <v>2.75362325407979E-2</v>
      </c>
      <c r="AB14" s="2">
        <v>-1.2240987660349001</v>
      </c>
      <c r="AC14" s="2">
        <v>-17.328993937571799</v>
      </c>
      <c r="AD14" s="2">
        <v>-25.0671749438721</v>
      </c>
      <c r="AE14" s="2">
        <v>-5.1480017508654301</v>
      </c>
      <c r="AF14" s="2">
        <v>-0.56042366267346899</v>
      </c>
      <c r="AG14" s="2">
        <v>15700</v>
      </c>
      <c r="AH14" s="2">
        <v>3300</v>
      </c>
      <c r="AI14" s="3">
        <v>1.2364069999999999E-9</v>
      </c>
      <c r="AJ14" s="2">
        <v>0.60586600000000002</v>
      </c>
      <c r="AK14" s="2">
        <v>-0.44638410000000001</v>
      </c>
      <c r="AL14" s="2">
        <v>0.49604330000000002</v>
      </c>
      <c r="AM14" s="2">
        <v>0.22610669999999999</v>
      </c>
      <c r="AN14" s="2">
        <v>0.31532349999999998</v>
      </c>
      <c r="AO14" s="2">
        <v>0.14721909999999999</v>
      </c>
      <c r="AP14" s="2">
        <v>0.31135069999999998</v>
      </c>
      <c r="AR14" s="1">
        <f>N14/$N$5-1</f>
        <v>-2.4706116346202567E-3</v>
      </c>
    </row>
    <row r="15" spans="1:44" hidden="1" x14ac:dyDescent="0.2">
      <c r="A15" s="2">
        <v>6</v>
      </c>
      <c r="B15" s="2" t="s">
        <v>50</v>
      </c>
      <c r="D15" s="2" t="s">
        <v>45</v>
      </c>
      <c r="E15" s="2">
        <v>15257</v>
      </c>
      <c r="F15" s="2">
        <v>275.16480000000001</v>
      </c>
      <c r="G15" s="2">
        <v>64.927130000000005</v>
      </c>
      <c r="H15" s="2">
        <v>0.91969849999999997</v>
      </c>
      <c r="I15" s="2" t="s">
        <v>43</v>
      </c>
      <c r="J15" s="2" t="s">
        <v>43</v>
      </c>
      <c r="K15" s="2" t="s">
        <v>43</v>
      </c>
      <c r="L15" s="2">
        <v>71.446642870531605</v>
      </c>
      <c r="M15" s="2">
        <v>-2.6264513658259898</v>
      </c>
      <c r="N15" s="2">
        <v>217.0857</v>
      </c>
      <c r="O15" s="2" t="s">
        <v>43</v>
      </c>
      <c r="P15" s="2" t="s">
        <v>43</v>
      </c>
      <c r="Q15" s="2">
        <v>685.99080000000004</v>
      </c>
      <c r="R15" s="2">
        <v>207.876</v>
      </c>
      <c r="S15" s="2">
        <v>217.0857</v>
      </c>
      <c r="T15" s="2">
        <v>7.906676</v>
      </c>
      <c r="U15" s="2">
        <v>26.092030000000001</v>
      </c>
      <c r="V15" s="2">
        <v>-8.9918796240075007</v>
      </c>
      <c r="W15" s="2">
        <v>302.79484174325</v>
      </c>
      <c r="X15" s="2">
        <v>-11.1310468023353</v>
      </c>
      <c r="Y15" s="2">
        <v>-94.632855760784594</v>
      </c>
      <c r="Z15" s="2">
        <v>-91.209563168573297</v>
      </c>
      <c r="AA15" s="2">
        <v>-6.5803457596727302E-2</v>
      </c>
      <c r="AB15" s="2">
        <v>-0.48511635714104701</v>
      </c>
      <c r="AC15" s="2">
        <v>-26.564984800815601</v>
      </c>
      <c r="AD15" s="2">
        <v>-38.108085395411798</v>
      </c>
      <c r="AE15" s="2">
        <v>-34.017323218726901</v>
      </c>
      <c r="AF15" s="2">
        <v>-6.5801097801351602</v>
      </c>
      <c r="AG15" s="2">
        <v>15700</v>
      </c>
      <c r="AH15" s="2">
        <v>3300</v>
      </c>
      <c r="AI15" s="3">
        <v>-3.3207019999999998E-10</v>
      </c>
      <c r="AJ15" s="2">
        <v>0.39283400000000002</v>
      </c>
      <c r="AK15" s="2">
        <v>-0.27452090000000001</v>
      </c>
      <c r="AL15" s="2">
        <v>0.17966670000000001</v>
      </c>
      <c r="AM15" s="2">
        <v>7.0131739999999998E-2</v>
      </c>
      <c r="AN15" s="2">
        <v>9.3006489999999997E-2</v>
      </c>
      <c r="AO15" s="2">
        <v>0.81044769999999999</v>
      </c>
      <c r="AP15" s="2">
        <v>2.6414110000000001E-2</v>
      </c>
      <c r="AR15" s="1">
        <f>N15/$N$3-1</f>
        <v>6.5651287291961236E-3</v>
      </c>
    </row>
    <row r="16" spans="1:44" hidden="1" x14ac:dyDescent="0.2">
      <c r="A16" s="2">
        <v>6</v>
      </c>
      <c r="B16" s="2" t="s">
        <v>50</v>
      </c>
      <c r="D16" s="2" t="s">
        <v>46</v>
      </c>
      <c r="E16" s="2">
        <v>13552</v>
      </c>
      <c r="F16" s="2">
        <v>123.5844</v>
      </c>
      <c r="G16" s="2">
        <v>32.829389999999997</v>
      </c>
      <c r="H16" s="2">
        <v>1.3400840000000001</v>
      </c>
      <c r="I16" s="2" t="s">
        <v>43</v>
      </c>
      <c r="J16" s="2" t="s">
        <v>43</v>
      </c>
      <c r="K16" s="2" t="s">
        <v>43</v>
      </c>
      <c r="L16" s="2">
        <v>44.529317896102803</v>
      </c>
      <c r="M16" s="2">
        <v>-2.6706267768723899</v>
      </c>
      <c r="N16" s="2">
        <v>275.89600000000002</v>
      </c>
      <c r="O16" s="2" t="s">
        <v>43</v>
      </c>
      <c r="P16" s="2" t="s">
        <v>43</v>
      </c>
      <c r="Q16" s="2">
        <v>871.83130000000006</v>
      </c>
      <c r="R16" s="2">
        <v>264.19130000000001</v>
      </c>
      <c r="S16" s="2">
        <v>275.89600000000002</v>
      </c>
      <c r="T16" s="2">
        <v>10.04866</v>
      </c>
      <c r="U16" s="2">
        <v>33.16057</v>
      </c>
      <c r="V16" s="2">
        <v>-14.216286519188101</v>
      </c>
      <c r="W16" s="2">
        <v>167.62814336888499</v>
      </c>
      <c r="X16" s="2">
        <v>-10.0534261333818</v>
      </c>
      <c r="Y16" s="2">
        <v>-17.5450752638016</v>
      </c>
      <c r="Z16" s="2">
        <v>-40.962142861514501</v>
      </c>
      <c r="AA16" s="2">
        <v>1.56634350218357E-2</v>
      </c>
      <c r="AB16" s="2">
        <v>-1.38691295545572</v>
      </c>
      <c r="AC16" s="2">
        <v>-26.012259637249802</v>
      </c>
      <c r="AD16" s="2">
        <v>-53.5164208077883</v>
      </c>
      <c r="AE16" s="2">
        <v>-15.908072862205</v>
      </c>
      <c r="AF16" s="2">
        <v>-2.25956099729235</v>
      </c>
      <c r="AG16" s="2">
        <v>15700</v>
      </c>
      <c r="AH16" s="2">
        <v>3300</v>
      </c>
      <c r="AI16" s="3">
        <v>9.0163460000000004E-10</v>
      </c>
      <c r="AJ16" s="2">
        <v>0.54246740000000004</v>
      </c>
      <c r="AK16" s="2">
        <v>-0.37934420000000002</v>
      </c>
      <c r="AL16" s="2">
        <v>0.4039605</v>
      </c>
      <c r="AM16" s="2">
        <v>0.2012987</v>
      </c>
      <c r="AN16" s="2">
        <v>0.29087960000000002</v>
      </c>
      <c r="AO16" s="2">
        <v>0.38370720000000003</v>
      </c>
      <c r="AP16" s="2">
        <v>0.1241145</v>
      </c>
      <c r="AR16" s="1">
        <f>N16/$N$4-1</f>
        <v>1.1383169383520908E-3</v>
      </c>
    </row>
    <row r="17" spans="1:44" x14ac:dyDescent="0.2">
      <c r="A17" s="2">
        <v>6</v>
      </c>
      <c r="B17" s="2" t="s">
        <v>50</v>
      </c>
      <c r="D17" s="2" t="s">
        <v>47</v>
      </c>
      <c r="E17" s="2">
        <v>8808</v>
      </c>
      <c r="F17" s="2">
        <v>39.548949999999998</v>
      </c>
      <c r="G17" s="2">
        <v>16.16442</v>
      </c>
      <c r="H17" s="2">
        <v>6.9718749999999996E-2</v>
      </c>
      <c r="I17" s="2" t="s">
        <v>43</v>
      </c>
      <c r="J17" s="2" t="s">
        <v>43</v>
      </c>
      <c r="K17" s="2" t="s">
        <v>43</v>
      </c>
      <c r="L17" s="2">
        <v>28.220947351722899</v>
      </c>
      <c r="M17" s="2">
        <v>-1.83612383756919</v>
      </c>
      <c r="N17" s="2">
        <v>386.14980000000003</v>
      </c>
      <c r="O17" s="2" t="s">
        <v>43</v>
      </c>
      <c r="P17" s="2" t="s">
        <v>43</v>
      </c>
      <c r="Q17" s="2">
        <v>1220.2329999999999</v>
      </c>
      <c r="R17" s="2">
        <v>369.76769999999999</v>
      </c>
      <c r="S17" s="2">
        <v>386.14980000000003</v>
      </c>
      <c r="T17" s="2">
        <v>14.064310000000001</v>
      </c>
      <c r="U17" s="2">
        <v>46.412239999999997</v>
      </c>
      <c r="V17" s="2">
        <v>-10.135135779101599</v>
      </c>
      <c r="W17" s="2">
        <v>69.047251187215295</v>
      </c>
      <c r="X17" s="2">
        <v>-4.4923829892526097</v>
      </c>
      <c r="Y17" s="2">
        <v>-2.11302491647489</v>
      </c>
      <c r="Z17" s="2">
        <v>-13.1104833048004</v>
      </c>
      <c r="AA17" s="2">
        <v>2.9612458990886801E-2</v>
      </c>
      <c r="AB17" s="2">
        <v>-1.2182803636672099</v>
      </c>
      <c r="AC17" s="2">
        <v>-17.6252809392081</v>
      </c>
      <c r="AD17" s="2">
        <v>-24.797298872868499</v>
      </c>
      <c r="AE17" s="2">
        <v>-5.1592533802898197</v>
      </c>
      <c r="AF17" s="2">
        <v>-0.56103415985653105</v>
      </c>
      <c r="AG17" s="2">
        <v>15700</v>
      </c>
      <c r="AH17" s="2">
        <v>3300</v>
      </c>
      <c r="AI17" s="3">
        <v>1.561509E-9</v>
      </c>
      <c r="AJ17" s="2">
        <v>0.60622690000000001</v>
      </c>
      <c r="AK17" s="2">
        <v>-0.44670650000000001</v>
      </c>
      <c r="AL17" s="2">
        <v>0.49589640000000001</v>
      </c>
      <c r="AM17" s="2">
        <v>0.22604450000000001</v>
      </c>
      <c r="AN17" s="2">
        <v>0.3152816</v>
      </c>
      <c r="AO17" s="2">
        <v>0.14725250000000001</v>
      </c>
      <c r="AP17" s="2">
        <v>0.31142140000000001</v>
      </c>
      <c r="AR17" s="1">
        <f>N17/$N$5-1</f>
        <v>-6.4297140322352453E-3</v>
      </c>
    </row>
    <row r="18" spans="1:44" hidden="1" x14ac:dyDescent="0.2">
      <c r="A18" s="2">
        <v>7</v>
      </c>
      <c r="B18" s="2" t="s">
        <v>52</v>
      </c>
      <c r="D18" s="2" t="s">
        <v>45</v>
      </c>
      <c r="E18" s="2">
        <v>15256</v>
      </c>
      <c r="F18" s="2">
        <v>275.1651</v>
      </c>
      <c r="G18" s="2">
        <v>64.931460000000001</v>
      </c>
      <c r="H18" s="2">
        <v>0.91667180000000004</v>
      </c>
      <c r="I18" s="2" t="s">
        <v>43</v>
      </c>
      <c r="J18" s="2" t="s">
        <v>43</v>
      </c>
      <c r="K18" s="2" t="s">
        <v>43</v>
      </c>
      <c r="L18" s="2">
        <v>70.919920494857095</v>
      </c>
      <c r="M18" s="2">
        <v>-2.6412609034663799</v>
      </c>
      <c r="N18" s="2">
        <v>211.98500000000001</v>
      </c>
      <c r="O18" s="2" t="s">
        <v>43</v>
      </c>
      <c r="P18" s="2" t="s">
        <v>43</v>
      </c>
      <c r="Q18" s="2">
        <v>669.87270000000001</v>
      </c>
      <c r="R18" s="2">
        <v>202.99170000000001</v>
      </c>
      <c r="S18" s="2">
        <v>211.98500000000001</v>
      </c>
      <c r="T18" s="2">
        <v>7.7209009999999996</v>
      </c>
      <c r="U18" s="2">
        <v>25.47897</v>
      </c>
      <c r="V18" s="2">
        <v>-7.9512230497450398</v>
      </c>
      <c r="W18" s="2">
        <v>300.542863074872</v>
      </c>
      <c r="X18" s="2">
        <v>-11.1930767620231</v>
      </c>
      <c r="Y18" s="2">
        <v>-94.635486424563695</v>
      </c>
      <c r="Z18" s="2">
        <v>-91.2096651695052</v>
      </c>
      <c r="AA18" s="2">
        <v>-3.8496754775211799E-2</v>
      </c>
      <c r="AB18" s="2">
        <v>-0.48877912459536899</v>
      </c>
      <c r="AC18" s="2">
        <v>-28.784890238377798</v>
      </c>
      <c r="AD18" s="2">
        <v>-33.695516346364002</v>
      </c>
      <c r="AE18" s="2">
        <v>-33.918417403186801</v>
      </c>
      <c r="AF18" s="2">
        <v>-6.5785824497895904</v>
      </c>
      <c r="AG18" s="2">
        <v>15700</v>
      </c>
      <c r="AH18" s="2">
        <v>3300</v>
      </c>
      <c r="AI18" s="3">
        <v>-3.3209190000000002E-10</v>
      </c>
      <c r="AJ18" s="2">
        <v>0.39158870000000001</v>
      </c>
      <c r="AK18" s="2">
        <v>-0.27466869999999999</v>
      </c>
      <c r="AL18" s="2">
        <v>0.179892</v>
      </c>
      <c r="AM18" s="2">
        <v>7.026744E-2</v>
      </c>
      <c r="AN18" s="2">
        <v>9.3209230000000004E-2</v>
      </c>
      <c r="AO18" s="2">
        <v>0.81010749999999998</v>
      </c>
      <c r="AP18" s="2">
        <v>2.6415839999999999E-2</v>
      </c>
      <c r="AR18" s="1">
        <f>N18/$N$3-1</f>
        <v>-1.7085377739488816E-2</v>
      </c>
    </row>
    <row r="19" spans="1:44" hidden="1" x14ac:dyDescent="0.2">
      <c r="A19" s="2">
        <v>7</v>
      </c>
      <c r="B19" s="2" t="s">
        <v>52</v>
      </c>
      <c r="D19" s="2" t="s">
        <v>46</v>
      </c>
      <c r="E19" s="2">
        <v>13549</v>
      </c>
      <c r="F19" s="2">
        <v>123.5844</v>
      </c>
      <c r="G19" s="2">
        <v>32.836649999999999</v>
      </c>
      <c r="H19" s="2">
        <v>1.340139</v>
      </c>
      <c r="I19" s="2" t="s">
        <v>43</v>
      </c>
      <c r="J19" s="2" t="s">
        <v>43</v>
      </c>
      <c r="K19" s="2" t="s">
        <v>43</v>
      </c>
      <c r="L19" s="2">
        <v>43.645759398792798</v>
      </c>
      <c r="M19" s="2">
        <v>-2.7281536277576302</v>
      </c>
      <c r="N19" s="2">
        <v>262.78449999999998</v>
      </c>
      <c r="O19" s="2" t="s">
        <v>43</v>
      </c>
      <c r="P19" s="2" t="s">
        <v>43</v>
      </c>
      <c r="Q19" s="2">
        <v>830.39919999999995</v>
      </c>
      <c r="R19" s="2">
        <v>251.6361</v>
      </c>
      <c r="S19" s="2">
        <v>262.78449999999998</v>
      </c>
      <c r="T19" s="2">
        <v>9.5711150000000007</v>
      </c>
      <c r="U19" s="2">
        <v>31.584679999999999</v>
      </c>
      <c r="V19" s="2">
        <v>-11.4906120817637</v>
      </c>
      <c r="W19" s="2">
        <v>164.26566502617899</v>
      </c>
      <c r="X19" s="2">
        <v>-10.267709306246701</v>
      </c>
      <c r="Y19" s="2">
        <v>-17.538745627835201</v>
      </c>
      <c r="Z19" s="2">
        <v>-40.962142869832199</v>
      </c>
      <c r="AA19" s="2">
        <v>1.34952195700801E-2</v>
      </c>
      <c r="AB19" s="2">
        <v>-1.39914866835174</v>
      </c>
      <c r="AC19" s="2">
        <v>-32.871247923506601</v>
      </c>
      <c r="AD19" s="2">
        <v>-43.246195304393297</v>
      </c>
      <c r="AE19" s="2">
        <v>-15.736538545627999</v>
      </c>
      <c r="AF19" s="2">
        <v>-2.2574960017346601</v>
      </c>
      <c r="AG19" s="2">
        <v>15700</v>
      </c>
      <c r="AH19" s="2">
        <v>3300</v>
      </c>
      <c r="AI19" s="3">
        <v>1.4649309999999999E-9</v>
      </c>
      <c r="AJ19" s="2">
        <v>0.5420452</v>
      </c>
      <c r="AK19" s="2">
        <v>-0.38025890000000001</v>
      </c>
      <c r="AL19" s="2">
        <v>0.404972</v>
      </c>
      <c r="AM19" s="2">
        <v>0.20200750000000001</v>
      </c>
      <c r="AN19" s="2">
        <v>0.29064879999999998</v>
      </c>
      <c r="AO19" s="2">
        <v>0.38327549999999999</v>
      </c>
      <c r="AP19" s="2">
        <v>0.1240682</v>
      </c>
      <c r="AR19" s="1">
        <f>N19/$N$4-1</f>
        <v>-4.6439121815878615E-2</v>
      </c>
    </row>
    <row r="20" spans="1:44" x14ac:dyDescent="0.2">
      <c r="A20" s="2">
        <v>7</v>
      </c>
      <c r="B20" s="2" t="s">
        <v>52</v>
      </c>
      <c r="D20" s="2" t="s">
        <v>47</v>
      </c>
      <c r="E20" s="2">
        <v>8804</v>
      </c>
      <c r="F20" s="2">
        <v>39.548969999999997</v>
      </c>
      <c r="G20" s="2">
        <v>16.171769999999999</v>
      </c>
      <c r="H20" s="2">
        <v>6.8125000000000005E-2</v>
      </c>
      <c r="I20" s="2" t="s">
        <v>43</v>
      </c>
      <c r="J20" s="2" t="s">
        <v>43</v>
      </c>
      <c r="K20" s="2" t="s">
        <v>43</v>
      </c>
      <c r="L20" s="2">
        <v>26.672333189069199</v>
      </c>
      <c r="M20" s="2">
        <v>-1.8851171358607399</v>
      </c>
      <c r="N20" s="2">
        <v>358.60300000000001</v>
      </c>
      <c r="O20" s="2" t="s">
        <v>43</v>
      </c>
      <c r="P20" s="2" t="s">
        <v>43</v>
      </c>
      <c r="Q20" s="2">
        <v>1133.1859999999999</v>
      </c>
      <c r="R20" s="2">
        <v>343.38959999999997</v>
      </c>
      <c r="S20" s="2">
        <v>358.60300000000001</v>
      </c>
      <c r="T20" s="2">
        <v>13.06101</v>
      </c>
      <c r="U20" s="2">
        <v>43.101329999999997</v>
      </c>
      <c r="V20" s="2">
        <v>-8.6243283208706103</v>
      </c>
      <c r="W20" s="2">
        <v>65.228672610157105</v>
      </c>
      <c r="X20" s="2">
        <v>-4.6101586844772102</v>
      </c>
      <c r="Y20" s="2">
        <v>-2.11412529032253</v>
      </c>
      <c r="Z20" s="2">
        <v>-13.110492134139401</v>
      </c>
      <c r="AA20" s="2">
        <v>2.8085660063532299E-2</v>
      </c>
      <c r="AB20" s="2">
        <v>-1.2169456419939</v>
      </c>
      <c r="AC20" s="2">
        <v>-17.416932657559698</v>
      </c>
      <c r="AD20" s="2">
        <v>-21.091274038040201</v>
      </c>
      <c r="AE20" s="2">
        <v>-5.1350623533613504</v>
      </c>
      <c r="AF20" s="2">
        <v>-0.56194242269276096</v>
      </c>
      <c r="AG20" s="2">
        <v>15700</v>
      </c>
      <c r="AH20" s="2">
        <v>3300</v>
      </c>
      <c r="AI20" s="3">
        <v>9.1228150000000004E-10</v>
      </c>
      <c r="AJ20" s="2">
        <v>0.60766430000000005</v>
      </c>
      <c r="AK20" s="2">
        <v>-0.44724740000000002</v>
      </c>
      <c r="AL20" s="2">
        <v>0.49603720000000001</v>
      </c>
      <c r="AM20" s="2">
        <v>0.22557930000000001</v>
      </c>
      <c r="AN20" s="2">
        <v>0.31508399999999998</v>
      </c>
      <c r="AO20" s="2">
        <v>0.14777370000000001</v>
      </c>
      <c r="AP20" s="2">
        <v>0.31156289999999998</v>
      </c>
      <c r="AR20" s="1">
        <f>N20/$N$5-1</f>
        <v>-7.7308119131750619E-2</v>
      </c>
    </row>
    <row r="21" spans="1:44" hidden="1" x14ac:dyDescent="0.2">
      <c r="A21" s="2">
        <v>8</v>
      </c>
      <c r="B21" s="2" t="s">
        <v>53</v>
      </c>
      <c r="D21" s="2" t="s">
        <v>45</v>
      </c>
      <c r="E21" s="2">
        <v>15255</v>
      </c>
      <c r="F21" s="2">
        <v>275.16489999999999</v>
      </c>
      <c r="G21" s="2">
        <v>64.935659999999999</v>
      </c>
      <c r="H21" s="2">
        <v>0.91879049999999995</v>
      </c>
      <c r="I21" s="2" t="s">
        <v>43</v>
      </c>
      <c r="J21" s="2" t="s">
        <v>43</v>
      </c>
      <c r="K21" s="2" t="s">
        <v>43</v>
      </c>
      <c r="L21" s="2">
        <v>71.2780521787476</v>
      </c>
      <c r="M21" s="2">
        <v>-2.6290133385131198</v>
      </c>
      <c r="N21" s="2">
        <v>215.10769999999999</v>
      </c>
      <c r="O21" s="2">
        <v>215.46950000000001</v>
      </c>
      <c r="P21" s="2" t="s">
        <v>43</v>
      </c>
      <c r="Q21" s="2">
        <v>679.74019999999996</v>
      </c>
      <c r="R21" s="2">
        <v>205.9819</v>
      </c>
      <c r="S21" s="2">
        <v>215.10769999999999</v>
      </c>
      <c r="T21" s="2">
        <v>7.834632</v>
      </c>
      <c r="U21" s="2">
        <v>25.854279999999999</v>
      </c>
      <c r="V21" s="2">
        <v>-9.2461788254187702</v>
      </c>
      <c r="W21" s="2">
        <v>302.040746107443</v>
      </c>
      <c r="X21" s="2">
        <v>-11.1404440219493</v>
      </c>
      <c r="Y21" s="2">
        <v>-94.638657363986098</v>
      </c>
      <c r="Z21" s="2">
        <v>-91.209586377992807</v>
      </c>
      <c r="AA21" s="2">
        <v>-2.4491318628683499E-2</v>
      </c>
      <c r="AB21" s="2">
        <v>-0.53532316937956104</v>
      </c>
      <c r="AC21" s="2">
        <v>-24.771534778542001</v>
      </c>
      <c r="AD21" s="2">
        <v>-39.180682772712103</v>
      </c>
      <c r="AE21" s="2">
        <v>-33.9881768524424</v>
      </c>
      <c r="AF21" s="2">
        <v>-6.5795191489277096</v>
      </c>
      <c r="AG21" s="2">
        <v>15700</v>
      </c>
      <c r="AH21" s="2">
        <v>3300</v>
      </c>
      <c r="AI21" s="3">
        <v>-5.8217579999999995E-10</v>
      </c>
      <c r="AJ21" s="2">
        <v>0.39333249999999997</v>
      </c>
      <c r="AK21" s="2">
        <v>-0.27451989999999998</v>
      </c>
      <c r="AL21" s="2">
        <v>0.17965590000000001</v>
      </c>
      <c r="AM21" s="2">
        <v>6.9944279999999998E-2</v>
      </c>
      <c r="AN21" s="2">
        <v>9.3084230000000004E-2</v>
      </c>
      <c r="AO21" s="2">
        <v>0.81055390000000005</v>
      </c>
      <c r="AP21" s="2">
        <v>2.6417570000000001E-2</v>
      </c>
      <c r="AR21" s="1">
        <f>N21/$N$3-1</f>
        <v>-2.6062990738620062E-3</v>
      </c>
    </row>
    <row r="22" spans="1:44" hidden="1" x14ac:dyDescent="0.2">
      <c r="A22" s="2">
        <v>8</v>
      </c>
      <c r="B22" s="2" t="s">
        <v>53</v>
      </c>
      <c r="D22" s="2" t="s">
        <v>46</v>
      </c>
      <c r="E22" s="2">
        <v>13555</v>
      </c>
      <c r="F22" s="2">
        <v>123.5844</v>
      </c>
      <c r="G22" s="2">
        <v>32.822130000000001</v>
      </c>
      <c r="H22" s="2">
        <v>1.3400650000000001</v>
      </c>
      <c r="I22" s="2" t="s">
        <v>43</v>
      </c>
      <c r="J22" s="2" t="s">
        <v>43</v>
      </c>
      <c r="K22" s="2" t="s">
        <v>43</v>
      </c>
      <c r="L22" s="2">
        <v>43.531512947770203</v>
      </c>
      <c r="M22" s="2">
        <v>-2.6735563461816199</v>
      </c>
      <c r="N22" s="2">
        <v>269.43720000000002</v>
      </c>
      <c r="O22" s="2">
        <v>265.11989999999997</v>
      </c>
      <c r="P22" s="2" t="s">
        <v>43</v>
      </c>
      <c r="Q22" s="2">
        <v>851.42139999999995</v>
      </c>
      <c r="R22" s="2">
        <v>258.00650000000002</v>
      </c>
      <c r="S22" s="2">
        <v>269.43720000000002</v>
      </c>
      <c r="T22" s="2">
        <v>9.8134160000000001</v>
      </c>
      <c r="U22" s="2">
        <v>32.384270000000001</v>
      </c>
      <c r="V22" s="2">
        <v>-14.4530829496771</v>
      </c>
      <c r="W22" s="2">
        <v>163.90823833528501</v>
      </c>
      <c r="X22" s="2">
        <v>-10.066682297914401</v>
      </c>
      <c r="Y22" s="2">
        <v>-17.549512215678401</v>
      </c>
      <c r="Z22" s="2">
        <v>-40.9621491580167</v>
      </c>
      <c r="AA22" s="2">
        <v>2.5226233100111101E-2</v>
      </c>
      <c r="AB22" s="2">
        <v>-1.74522171418436</v>
      </c>
      <c r="AC22" s="2">
        <v>-21.235778917339101</v>
      </c>
      <c r="AD22" s="2">
        <v>-54.419872050798098</v>
      </c>
      <c r="AE22" s="2">
        <v>-15.8932121641375</v>
      </c>
      <c r="AF22" s="2">
        <v>-2.2593857964446502</v>
      </c>
      <c r="AG22" s="2">
        <v>15700</v>
      </c>
      <c r="AH22" s="2">
        <v>3300</v>
      </c>
      <c r="AI22" s="3">
        <v>1.7457059999999999E-9</v>
      </c>
      <c r="AJ22" s="2">
        <v>0.54166380000000003</v>
      </c>
      <c r="AK22" s="2">
        <v>-0.37903520000000002</v>
      </c>
      <c r="AL22" s="2">
        <v>0.40386549999999999</v>
      </c>
      <c r="AM22" s="2">
        <v>0.20140169999999999</v>
      </c>
      <c r="AN22" s="2">
        <v>0.29088900000000001</v>
      </c>
      <c r="AO22" s="2">
        <v>0.38362230000000003</v>
      </c>
      <c r="AP22" s="2">
        <v>0.12408710000000001</v>
      </c>
      <c r="AR22" s="1">
        <f>N22/$N$4-1</f>
        <v>-2.2298601905855198E-2</v>
      </c>
    </row>
    <row r="23" spans="1:44" x14ac:dyDescent="0.2">
      <c r="A23" s="2">
        <v>8</v>
      </c>
      <c r="B23" s="2" t="s">
        <v>53</v>
      </c>
      <c r="D23" s="2" t="s">
        <v>47</v>
      </c>
      <c r="E23" s="2">
        <v>8805</v>
      </c>
      <c r="F23" s="2">
        <v>39.548160000000003</v>
      </c>
      <c r="G23" s="2">
        <v>16.169609999999999</v>
      </c>
      <c r="H23" s="2">
        <v>0.12310939999999999</v>
      </c>
      <c r="I23" s="2" t="s">
        <v>43</v>
      </c>
      <c r="J23" s="2" t="s">
        <v>43</v>
      </c>
      <c r="K23" s="2" t="s">
        <v>43</v>
      </c>
      <c r="L23" s="2">
        <v>25.760464250729999</v>
      </c>
      <c r="M23" s="2">
        <v>-1.82627635130417</v>
      </c>
      <c r="N23" s="2">
        <v>373.41419999999999</v>
      </c>
      <c r="O23" s="2">
        <v>328.8168</v>
      </c>
      <c r="P23" s="2" t="s">
        <v>43</v>
      </c>
      <c r="Q23" s="2">
        <v>1179.989</v>
      </c>
      <c r="R23" s="2">
        <v>357.57240000000002</v>
      </c>
      <c r="S23" s="2">
        <v>373.41419999999999</v>
      </c>
      <c r="T23" s="2">
        <v>13.60046</v>
      </c>
      <c r="U23" s="2">
        <v>44.881509999999999</v>
      </c>
      <c r="V23" s="2">
        <v>-10.2580917875921</v>
      </c>
      <c r="W23" s="2">
        <v>63.005802146577203</v>
      </c>
      <c r="X23" s="2">
        <v>-4.4667675758980998</v>
      </c>
      <c r="Y23" s="2">
        <v>-2.1136765322575601</v>
      </c>
      <c r="Z23" s="2">
        <v>-13.1102238864631</v>
      </c>
      <c r="AA23" s="2">
        <v>1.9158343854230899E-2</v>
      </c>
      <c r="AB23" s="2">
        <v>-1.78112074642398</v>
      </c>
      <c r="AC23" s="2">
        <v>-11.059495500591099</v>
      </c>
      <c r="AD23" s="2">
        <v>-25.0895828304856</v>
      </c>
      <c r="AE23" s="2">
        <v>-5.1591814147290398</v>
      </c>
      <c r="AF23" s="2">
        <v>-0.56122742228090305</v>
      </c>
      <c r="AG23" s="2">
        <v>15700</v>
      </c>
      <c r="AH23" s="2">
        <v>3300</v>
      </c>
      <c r="AI23" s="3">
        <v>1.128799E-9</v>
      </c>
      <c r="AJ23" s="2">
        <v>0.60585840000000002</v>
      </c>
      <c r="AK23" s="2">
        <v>-0.44725559999999998</v>
      </c>
      <c r="AL23" s="2">
        <v>0.49637540000000002</v>
      </c>
      <c r="AM23" s="2">
        <v>0.22623509999999999</v>
      </c>
      <c r="AN23" s="2">
        <v>0.31482110000000002</v>
      </c>
      <c r="AO23" s="2">
        <v>0.1474162</v>
      </c>
      <c r="AP23" s="2">
        <v>0.31152760000000002</v>
      </c>
      <c r="AR23" s="1">
        <f>N23/$N$5-1</f>
        <v>-3.9198638770694516E-2</v>
      </c>
    </row>
    <row r="24" spans="1:44" hidden="1" x14ac:dyDescent="0.2">
      <c r="A24" s="2">
        <v>9</v>
      </c>
      <c r="B24" s="2" t="s">
        <v>54</v>
      </c>
      <c r="D24" s="2" t="s">
        <v>45</v>
      </c>
      <c r="E24" s="2">
        <v>15256</v>
      </c>
      <c r="F24" s="2">
        <v>275.1651</v>
      </c>
      <c r="G24" s="2">
        <v>64.931460000000001</v>
      </c>
      <c r="H24" s="2">
        <v>0.91667180000000004</v>
      </c>
      <c r="I24" s="2" t="s">
        <v>43</v>
      </c>
      <c r="J24" s="2" t="s">
        <v>43</v>
      </c>
      <c r="K24" s="2" t="s">
        <v>43</v>
      </c>
      <c r="L24" s="2">
        <v>70.828772959827305</v>
      </c>
      <c r="M24" s="2">
        <v>-2.6412609034663799</v>
      </c>
      <c r="N24" s="2">
        <v>211.35570000000001</v>
      </c>
      <c r="O24" s="2">
        <v>214.28440000000001</v>
      </c>
      <c r="P24" s="2" t="s">
        <v>43</v>
      </c>
      <c r="Q24" s="2">
        <v>667.88390000000004</v>
      </c>
      <c r="R24" s="2">
        <v>202.38910000000001</v>
      </c>
      <c r="S24" s="2">
        <v>211.35570000000001</v>
      </c>
      <c r="T24" s="2">
        <v>7.6979769999999998</v>
      </c>
      <c r="U24" s="2">
        <v>25.403320000000001</v>
      </c>
      <c r="V24" s="2">
        <v>-7.9512230497450398</v>
      </c>
      <c r="W24" s="2">
        <v>300.15660007642401</v>
      </c>
      <c r="X24" s="2">
        <v>-11.1930767620231</v>
      </c>
      <c r="Y24" s="2">
        <v>-94.635486424563695</v>
      </c>
      <c r="Z24" s="2">
        <v>-91.2096651695052</v>
      </c>
      <c r="AA24" s="2">
        <v>-3.8496754775211799E-2</v>
      </c>
      <c r="AB24" s="2">
        <v>-0.54193637341523604</v>
      </c>
      <c r="AC24" s="2">
        <v>-28.360177057849</v>
      </c>
      <c r="AD24" s="2">
        <v>-33.695516346364002</v>
      </c>
      <c r="AE24" s="2">
        <v>-33.918417403186801</v>
      </c>
      <c r="AF24" s="2">
        <v>-6.5785824497895904</v>
      </c>
      <c r="AG24" s="2">
        <v>15700</v>
      </c>
      <c r="AH24" s="2">
        <v>3300</v>
      </c>
      <c r="AI24" s="3">
        <v>-3.3209190000000002E-10</v>
      </c>
      <c r="AJ24" s="2">
        <v>0.39158870000000001</v>
      </c>
      <c r="AK24" s="2">
        <v>-0.27466869999999999</v>
      </c>
      <c r="AL24" s="2">
        <v>0.179892</v>
      </c>
      <c r="AM24" s="2">
        <v>7.026744E-2</v>
      </c>
      <c r="AN24" s="2">
        <v>9.3209230000000004E-2</v>
      </c>
      <c r="AO24" s="2">
        <v>0.81010749999999998</v>
      </c>
      <c r="AP24" s="2">
        <v>2.6415839999999999E-2</v>
      </c>
      <c r="AR24" s="1">
        <f>N24/$N$3-1</f>
        <v>-2.00032642493293E-2</v>
      </c>
    </row>
    <row r="25" spans="1:44" hidden="1" x14ac:dyDescent="0.2">
      <c r="A25" s="2">
        <v>9</v>
      </c>
      <c r="B25" s="2" t="s">
        <v>54</v>
      </c>
      <c r="D25" s="2" t="s">
        <v>46</v>
      </c>
      <c r="E25" s="2">
        <v>13543</v>
      </c>
      <c r="F25" s="2">
        <v>123.5844</v>
      </c>
      <c r="G25" s="2">
        <v>32.851199999999999</v>
      </c>
      <c r="H25" s="2">
        <v>1.340139</v>
      </c>
      <c r="I25" s="2" t="s">
        <v>43</v>
      </c>
      <c r="J25" s="2" t="s">
        <v>43</v>
      </c>
      <c r="K25" s="2" t="s">
        <v>43</v>
      </c>
      <c r="L25" s="2">
        <v>43.163590905322899</v>
      </c>
      <c r="M25" s="2">
        <v>-2.7297219019965002</v>
      </c>
      <c r="N25" s="2">
        <v>256.05309999999997</v>
      </c>
      <c r="O25" s="2">
        <v>262.72620000000001</v>
      </c>
      <c r="P25" s="2" t="s">
        <v>43</v>
      </c>
      <c r="Q25" s="2">
        <v>809.12779999999998</v>
      </c>
      <c r="R25" s="2">
        <v>245.1902</v>
      </c>
      <c r="S25" s="2">
        <v>256.05309999999997</v>
      </c>
      <c r="T25" s="2">
        <v>9.3259430000000005</v>
      </c>
      <c r="U25" s="2">
        <v>30.77561</v>
      </c>
      <c r="V25" s="2">
        <v>-11.500586081297399</v>
      </c>
      <c r="W25" s="2">
        <v>162.379031008552</v>
      </c>
      <c r="X25" s="2">
        <v>-10.269062144094001</v>
      </c>
      <c r="Y25" s="2">
        <v>-17.551618423325301</v>
      </c>
      <c r="Z25" s="2">
        <v>-40.962139087271801</v>
      </c>
      <c r="AA25" s="2">
        <v>1.59861784064237E-2</v>
      </c>
      <c r="AB25" s="2">
        <v>-1.7590395589735299</v>
      </c>
      <c r="AC25" s="2">
        <v>-30.694906774494399</v>
      </c>
      <c r="AD25" s="2">
        <v>-43.264565916392002</v>
      </c>
      <c r="AE25" s="2">
        <v>-15.7384440811703</v>
      </c>
      <c r="AF25" s="2">
        <v>-2.2586026116178601</v>
      </c>
      <c r="AG25" s="2">
        <v>15700</v>
      </c>
      <c r="AH25" s="2">
        <v>3300</v>
      </c>
      <c r="AI25" s="3">
        <v>1.46558E-9</v>
      </c>
      <c r="AJ25" s="2">
        <v>0.54047750000000006</v>
      </c>
      <c r="AK25" s="2">
        <v>-0.37987929999999998</v>
      </c>
      <c r="AL25" s="2">
        <v>0.4041344</v>
      </c>
      <c r="AM25" s="2">
        <v>0.20217089999999999</v>
      </c>
      <c r="AN25" s="2">
        <v>0.29048220000000002</v>
      </c>
      <c r="AO25" s="2">
        <v>0.3832238</v>
      </c>
      <c r="AP25" s="2">
        <v>0.1241232</v>
      </c>
      <c r="AR25" s="1">
        <f>N25/$N$4-1</f>
        <v>-7.0865218847509404E-2</v>
      </c>
    </row>
    <row r="26" spans="1:44" x14ac:dyDescent="0.2">
      <c r="A26" s="2">
        <v>9</v>
      </c>
      <c r="B26" s="2" t="s">
        <v>54</v>
      </c>
      <c r="D26" s="2" t="s">
        <v>47</v>
      </c>
      <c r="E26" s="2">
        <v>8801</v>
      </c>
      <c r="F26" s="2">
        <v>39.54815</v>
      </c>
      <c r="G26" s="2">
        <v>16.176950000000001</v>
      </c>
      <c r="H26" s="2">
        <v>0.1236406</v>
      </c>
      <c r="I26" s="2" t="s">
        <v>43</v>
      </c>
      <c r="J26" s="2" t="s">
        <v>43</v>
      </c>
      <c r="K26" s="2" t="s">
        <v>43</v>
      </c>
      <c r="L26" s="2">
        <v>25.4178446356464</v>
      </c>
      <c r="M26" s="2">
        <v>-1.88412243389579</v>
      </c>
      <c r="N26" s="2">
        <v>328.31889999999999</v>
      </c>
      <c r="O26" s="2">
        <v>324.18689999999998</v>
      </c>
      <c r="P26" s="2" t="s">
        <v>43</v>
      </c>
      <c r="Q26" s="2">
        <v>1037.4880000000001</v>
      </c>
      <c r="R26" s="2">
        <v>314.39030000000002</v>
      </c>
      <c r="S26" s="2">
        <v>328.31889999999999</v>
      </c>
      <c r="T26" s="2">
        <v>11.958</v>
      </c>
      <c r="U26" s="2">
        <v>39.461410000000001</v>
      </c>
      <c r="V26" s="2">
        <v>-8.6209888319505907</v>
      </c>
      <c r="W26" s="2">
        <v>62.139569621756699</v>
      </c>
      <c r="X26" s="2">
        <v>-4.6061559835324699</v>
      </c>
      <c r="Y26" s="2">
        <v>-2.1138800670471798</v>
      </c>
      <c r="Z26" s="2">
        <v>-13.110222668148801</v>
      </c>
      <c r="AA26" s="2">
        <v>2.87664092073424E-2</v>
      </c>
      <c r="AB26" s="2">
        <v>-1.7869763732200801</v>
      </c>
      <c r="AC26" s="2">
        <v>-13.9429605171416</v>
      </c>
      <c r="AD26" s="2">
        <v>-21.075922974999202</v>
      </c>
      <c r="AE26" s="2">
        <v>-5.1356887456319402</v>
      </c>
      <c r="AF26" s="2">
        <v>-0.56191941532678302</v>
      </c>
      <c r="AG26" s="2">
        <v>15700</v>
      </c>
      <c r="AH26" s="2">
        <v>3300</v>
      </c>
      <c r="AI26" s="3">
        <v>5.8751310000000003E-10</v>
      </c>
      <c r="AJ26" s="2">
        <v>0.60525200000000001</v>
      </c>
      <c r="AK26" s="2">
        <v>-0.44737759999999999</v>
      </c>
      <c r="AL26" s="2">
        <v>0.49662699999999999</v>
      </c>
      <c r="AM26" s="2">
        <v>0.22667880000000001</v>
      </c>
      <c r="AN26" s="2">
        <v>0.31519140000000001</v>
      </c>
      <c r="AO26" s="2">
        <v>0.14657429999999999</v>
      </c>
      <c r="AP26" s="2">
        <v>0.31155549999999999</v>
      </c>
      <c r="AR26" s="1">
        <f>N26/$N$5-1</f>
        <v>-0.15522964569288422</v>
      </c>
    </row>
    <row r="27" spans="1:44" hidden="1" x14ac:dyDescent="0.2">
      <c r="A27" s="2">
        <v>10</v>
      </c>
      <c r="B27" s="2" t="s">
        <v>56</v>
      </c>
      <c r="D27" s="2" t="s">
        <v>45</v>
      </c>
      <c r="E27" s="2">
        <v>15256</v>
      </c>
      <c r="F27" s="2">
        <v>275.16500000000002</v>
      </c>
      <c r="G27" s="2">
        <v>64.931430000000006</v>
      </c>
      <c r="H27" s="2">
        <v>0.91788239999999999</v>
      </c>
      <c r="I27" s="2" t="s">
        <v>43</v>
      </c>
      <c r="J27" s="2" t="s">
        <v>43</v>
      </c>
      <c r="K27" s="2" t="s">
        <v>43</v>
      </c>
      <c r="L27" s="2">
        <v>72.185384868257898</v>
      </c>
      <c r="M27" s="2">
        <v>-2.5964789695053199</v>
      </c>
      <c r="N27" s="2">
        <v>215.65100000000001</v>
      </c>
      <c r="O27" s="2" t="s">
        <v>43</v>
      </c>
      <c r="P27" s="2" t="s">
        <v>43</v>
      </c>
      <c r="Q27" s="2">
        <v>681.45709999999997</v>
      </c>
      <c r="R27" s="2">
        <v>206.50219999999999</v>
      </c>
      <c r="S27" s="2">
        <v>215.65100000000001</v>
      </c>
      <c r="T27" s="2">
        <v>7.8544200000000002</v>
      </c>
      <c r="U27" s="2">
        <v>25.919589999999999</v>
      </c>
      <c r="V27" s="2">
        <v>-9.1154076498647392</v>
      </c>
      <c r="W27" s="2">
        <v>305.90561987503997</v>
      </c>
      <c r="X27" s="2">
        <v>-11.003300877437001</v>
      </c>
      <c r="Y27" s="2">
        <v>-94.616188950780995</v>
      </c>
      <c r="Z27" s="2">
        <v>-91.209631427828995</v>
      </c>
      <c r="AA27" s="2">
        <v>-2.7138964382595301E-2</v>
      </c>
      <c r="AB27" s="2">
        <v>-0.49655202280667698</v>
      </c>
      <c r="AC27" s="2">
        <v>-29.3323604048623</v>
      </c>
      <c r="AD27" s="2">
        <v>-38.629071973982398</v>
      </c>
      <c r="AE27" s="2">
        <v>-34.012093223476697</v>
      </c>
      <c r="AF27" s="2">
        <v>-6.5793294932168704</v>
      </c>
      <c r="AG27" s="2">
        <v>15700</v>
      </c>
      <c r="AH27" s="2">
        <v>3300</v>
      </c>
      <c r="AI27" s="3">
        <v>-3.3209190000000002E-10</v>
      </c>
      <c r="AJ27" s="2">
        <v>0.39489200000000002</v>
      </c>
      <c r="AK27" s="2">
        <v>-0.27552019999999999</v>
      </c>
      <c r="AL27" s="2">
        <v>0.18007519999999999</v>
      </c>
      <c r="AM27" s="2">
        <v>6.9611960000000001E-2</v>
      </c>
      <c r="AN27" s="2">
        <v>9.2684840000000004E-2</v>
      </c>
      <c r="AO27" s="2">
        <v>0.81128730000000004</v>
      </c>
      <c r="AP27" s="2">
        <v>2.6415839999999999E-2</v>
      </c>
      <c r="AR27" s="1">
        <f>N27/$N$3-1</f>
        <v>-8.7170294589267172E-5</v>
      </c>
    </row>
    <row r="28" spans="1:44" hidden="1" x14ac:dyDescent="0.2">
      <c r="A28" s="2">
        <v>10</v>
      </c>
      <c r="B28" s="2" t="s">
        <v>56</v>
      </c>
      <c r="D28" s="2" t="s">
        <v>46</v>
      </c>
      <c r="E28" s="2">
        <v>13546</v>
      </c>
      <c r="F28" s="2">
        <v>123.5847</v>
      </c>
      <c r="G28" s="2">
        <v>32.84402</v>
      </c>
      <c r="H28" s="2">
        <v>1.339313</v>
      </c>
      <c r="I28" s="2" t="s">
        <v>43</v>
      </c>
      <c r="J28" s="2" t="s">
        <v>43</v>
      </c>
      <c r="K28" s="2" t="s">
        <v>43</v>
      </c>
      <c r="L28" s="2">
        <v>45.225993555992403</v>
      </c>
      <c r="M28" s="2">
        <v>-2.6311073485730501</v>
      </c>
      <c r="N28" s="2">
        <v>275.1934</v>
      </c>
      <c r="O28" s="2" t="s">
        <v>43</v>
      </c>
      <c r="P28" s="2" t="s">
        <v>43</v>
      </c>
      <c r="Q28" s="2">
        <v>869.61099999999999</v>
      </c>
      <c r="R28" s="2">
        <v>263.51850000000002</v>
      </c>
      <c r="S28" s="2">
        <v>275.1934</v>
      </c>
      <c r="T28" s="2">
        <v>10.023070000000001</v>
      </c>
      <c r="U28" s="2">
        <v>33.076129999999999</v>
      </c>
      <c r="V28" s="2">
        <v>-14.2591909766361</v>
      </c>
      <c r="W28" s="2">
        <v>170.17536353040899</v>
      </c>
      <c r="X28" s="2">
        <v>-9.9002722621584898</v>
      </c>
      <c r="Y28" s="2">
        <v>-17.543143972524302</v>
      </c>
      <c r="Z28" s="2">
        <v>-40.962255535313197</v>
      </c>
      <c r="AA28" s="2">
        <v>1.5578112002080599E-2</v>
      </c>
      <c r="AB28" s="2">
        <v>-1.39015528132108</v>
      </c>
      <c r="AC28" s="2">
        <v>-28.5898284056452</v>
      </c>
      <c r="AD28" s="2">
        <v>-53.654166935975702</v>
      </c>
      <c r="AE28" s="2">
        <v>-15.892845641327</v>
      </c>
      <c r="AF28" s="2">
        <v>-2.2583387381073798</v>
      </c>
      <c r="AG28" s="2">
        <v>15700</v>
      </c>
      <c r="AH28" s="2">
        <v>3300</v>
      </c>
      <c r="AI28" s="3">
        <v>1.729265E-9</v>
      </c>
      <c r="AJ28" s="2">
        <v>0.54255560000000003</v>
      </c>
      <c r="AK28" s="2">
        <v>-0.37981949999999998</v>
      </c>
      <c r="AL28" s="2">
        <v>0.40388930000000001</v>
      </c>
      <c r="AM28" s="2">
        <v>0.20109260000000001</v>
      </c>
      <c r="AN28" s="2">
        <v>0.29012250000000001</v>
      </c>
      <c r="AO28" s="2">
        <v>0.3846154</v>
      </c>
      <c r="AP28" s="2">
        <v>0.1241695</v>
      </c>
      <c r="AR28" s="1">
        <f>N28/$N$4-1</f>
        <v>-1.4111936797100988E-3</v>
      </c>
    </row>
    <row r="29" spans="1:44" x14ac:dyDescent="0.2">
      <c r="A29" s="2">
        <v>10</v>
      </c>
      <c r="B29" s="2" t="s">
        <v>56</v>
      </c>
      <c r="D29" s="2" t="s">
        <v>47</v>
      </c>
      <c r="E29" s="2">
        <v>8809</v>
      </c>
      <c r="F29" s="2">
        <v>39.548960000000001</v>
      </c>
      <c r="G29" s="2">
        <v>16.162590000000002</v>
      </c>
      <c r="H29" s="2">
        <v>6.8921869999999996E-2</v>
      </c>
      <c r="I29" s="2" t="s">
        <v>43</v>
      </c>
      <c r="J29" s="2" t="s">
        <v>43</v>
      </c>
      <c r="K29" s="2" t="s">
        <v>43</v>
      </c>
      <c r="L29" s="2">
        <v>29.005202856490399</v>
      </c>
      <c r="M29" s="2">
        <v>-1.78461111376445</v>
      </c>
      <c r="N29" s="2">
        <v>388.58190000000002</v>
      </c>
      <c r="O29" s="2" t="s">
        <v>43</v>
      </c>
      <c r="P29" s="2" t="s">
        <v>43</v>
      </c>
      <c r="Q29" s="2">
        <v>1227.9190000000001</v>
      </c>
      <c r="R29" s="2">
        <v>372.09660000000002</v>
      </c>
      <c r="S29" s="2">
        <v>388.58190000000002</v>
      </c>
      <c r="T29" s="2">
        <v>14.152889999999999</v>
      </c>
      <c r="U29" s="2">
        <v>46.704549999999998</v>
      </c>
      <c r="V29" s="2">
        <v>-10.1314059536356</v>
      </c>
      <c r="W29" s="2">
        <v>70.974119989673298</v>
      </c>
      <c r="X29" s="2">
        <v>-4.3668442503197298</v>
      </c>
      <c r="Y29" s="2">
        <v>-2.1127027064827901</v>
      </c>
      <c r="Z29" s="2">
        <v>-13.1104879913924</v>
      </c>
      <c r="AA29" s="2">
        <v>2.8863602991655701E-2</v>
      </c>
      <c r="AB29" s="2">
        <v>-1.22247451217974</v>
      </c>
      <c r="AC29" s="2">
        <v>-19.683807979954601</v>
      </c>
      <c r="AD29" s="2">
        <v>-24.790987512659999</v>
      </c>
      <c r="AE29" s="2">
        <v>-5.1561080805178596</v>
      </c>
      <c r="AF29" s="2">
        <v>-0.55974351714944004</v>
      </c>
      <c r="AG29" s="2">
        <v>15700</v>
      </c>
      <c r="AH29" s="2">
        <v>3300</v>
      </c>
      <c r="AI29" s="3">
        <v>6.9524090000000005E-10</v>
      </c>
      <c r="AJ29" s="2">
        <v>0.60759010000000002</v>
      </c>
      <c r="AK29" s="2">
        <v>-0.44628079999999998</v>
      </c>
      <c r="AL29" s="2">
        <v>0.49568190000000001</v>
      </c>
      <c r="AM29" s="2">
        <v>0.2253377</v>
      </c>
      <c r="AN29" s="2">
        <v>0.3154728</v>
      </c>
      <c r="AO29" s="2">
        <v>0.1478034</v>
      </c>
      <c r="AP29" s="2">
        <v>0.3113861</v>
      </c>
      <c r="AR29" s="1">
        <f>N29/$N$5-1</f>
        <v>-1.7187758507875017E-4</v>
      </c>
    </row>
    <row r="30" spans="1:44" hidden="1" x14ac:dyDescent="0.2">
      <c r="A30" s="2">
        <v>11</v>
      </c>
      <c r="B30" s="2" t="s">
        <v>57</v>
      </c>
      <c r="D30" s="2" t="s">
        <v>45</v>
      </c>
      <c r="E30" s="2">
        <v>15256</v>
      </c>
      <c r="F30" s="2">
        <v>275.16489999999999</v>
      </c>
      <c r="G30" s="2">
        <v>64.931420000000003</v>
      </c>
      <c r="H30" s="2">
        <v>0.91818509999999998</v>
      </c>
      <c r="I30" s="2" t="s">
        <v>43</v>
      </c>
      <c r="J30" s="2" t="s">
        <v>43</v>
      </c>
      <c r="K30" s="2" t="s">
        <v>43</v>
      </c>
      <c r="L30" s="2">
        <v>71.2937976820687</v>
      </c>
      <c r="M30" s="2">
        <v>-2.6371514904139399</v>
      </c>
      <c r="N30" s="2">
        <v>213.28270000000001</v>
      </c>
      <c r="O30" s="2" t="s">
        <v>43</v>
      </c>
      <c r="P30" s="2" t="s">
        <v>43</v>
      </c>
      <c r="Q30" s="2">
        <v>673.97339999999997</v>
      </c>
      <c r="R30" s="2">
        <v>204.23439999999999</v>
      </c>
      <c r="S30" s="2">
        <v>213.28270000000001</v>
      </c>
      <c r="T30" s="2">
        <v>7.7681649999999998</v>
      </c>
      <c r="U30" s="2">
        <v>25.63494</v>
      </c>
      <c r="V30" s="2">
        <v>-9.2693794560401397</v>
      </c>
      <c r="W30" s="2">
        <v>302.12727151045601</v>
      </c>
      <c r="X30" s="2">
        <v>-11.1756619827097</v>
      </c>
      <c r="Y30" s="2">
        <v>-94.6351781268108</v>
      </c>
      <c r="Z30" s="2">
        <v>-91.209610509860397</v>
      </c>
      <c r="AA30" s="2">
        <v>-3.5015881002958202E-2</v>
      </c>
      <c r="AB30" s="2">
        <v>-0.48203947882967502</v>
      </c>
      <c r="AC30" s="2">
        <v>-24.741389266517398</v>
      </c>
      <c r="AD30" s="2">
        <v>-39.281570272596802</v>
      </c>
      <c r="AE30" s="2">
        <v>-33.987538709750702</v>
      </c>
      <c r="AF30" s="2">
        <v>-6.5793163022516001</v>
      </c>
      <c r="AG30" s="2">
        <v>15700</v>
      </c>
      <c r="AH30" s="2">
        <v>3300</v>
      </c>
      <c r="AI30" s="3">
        <v>-8.3218339999999996E-10</v>
      </c>
      <c r="AJ30" s="2">
        <v>0.39087260000000001</v>
      </c>
      <c r="AK30" s="2">
        <v>-0.27507340000000002</v>
      </c>
      <c r="AL30" s="2">
        <v>0.17960209999999999</v>
      </c>
      <c r="AM30" s="2">
        <v>7.0464079999999998E-2</v>
      </c>
      <c r="AN30" s="2">
        <v>9.2750390000000002E-2</v>
      </c>
      <c r="AO30" s="2">
        <v>0.81036969999999997</v>
      </c>
      <c r="AP30" s="2">
        <v>2.6415839999999999E-2</v>
      </c>
      <c r="AR30" s="1">
        <f>N30/$N$3-1</f>
        <v>-1.1068309053933412E-2</v>
      </c>
    </row>
    <row r="31" spans="1:44" hidden="1" x14ac:dyDescent="0.2">
      <c r="A31" s="2">
        <v>11</v>
      </c>
      <c r="B31" s="2" t="s">
        <v>57</v>
      </c>
      <c r="D31" s="2" t="s">
        <v>46</v>
      </c>
      <c r="E31" s="2">
        <v>13549</v>
      </c>
      <c r="F31" s="2">
        <v>123.5844</v>
      </c>
      <c r="G31" s="2">
        <v>32.836669999999998</v>
      </c>
      <c r="H31" s="2">
        <v>1.3400099999999999</v>
      </c>
      <c r="I31" s="2" t="s">
        <v>43</v>
      </c>
      <c r="J31" s="2" t="s">
        <v>43</v>
      </c>
      <c r="K31" s="2" t="s">
        <v>43</v>
      </c>
      <c r="L31" s="2">
        <v>44.376092429717197</v>
      </c>
      <c r="M31" s="2">
        <v>-2.6978081054586802</v>
      </c>
      <c r="N31" s="2">
        <v>270.44420000000002</v>
      </c>
      <c r="O31" s="2" t="s">
        <v>43</v>
      </c>
      <c r="P31" s="2" t="s">
        <v>43</v>
      </c>
      <c r="Q31" s="2">
        <v>854.60360000000003</v>
      </c>
      <c r="R31" s="2">
        <v>258.9708</v>
      </c>
      <c r="S31" s="2">
        <v>270.44420000000002</v>
      </c>
      <c r="T31" s="2">
        <v>9.8500940000000003</v>
      </c>
      <c r="U31" s="2">
        <v>32.505310000000001</v>
      </c>
      <c r="V31" s="2">
        <v>-14.5240478452174</v>
      </c>
      <c r="W31" s="2">
        <v>167.014354536177</v>
      </c>
      <c r="X31" s="2">
        <v>-10.153500561349899</v>
      </c>
      <c r="Y31" s="2">
        <v>-17.546742263755199</v>
      </c>
      <c r="Z31" s="2">
        <v>-40.9621586820939</v>
      </c>
      <c r="AA31" s="2">
        <v>6.4097115618965798E-3</v>
      </c>
      <c r="AB31" s="2">
        <v>-1.3785183089528901</v>
      </c>
      <c r="AC31" s="2">
        <v>-24.170792702966299</v>
      </c>
      <c r="AD31" s="2">
        <v>-54.662867848569398</v>
      </c>
      <c r="AE31" s="2">
        <v>-15.887062586870901</v>
      </c>
      <c r="AF31" s="2">
        <v>-2.2591866654755202</v>
      </c>
      <c r="AG31" s="2">
        <v>15700</v>
      </c>
      <c r="AH31" s="2">
        <v>3300</v>
      </c>
      <c r="AI31" s="3">
        <v>1.4649309999999999E-9</v>
      </c>
      <c r="AJ31" s="2">
        <v>0.54232899999999995</v>
      </c>
      <c r="AK31" s="2">
        <v>-0.37982709999999997</v>
      </c>
      <c r="AL31" s="2">
        <v>0.40407799999999999</v>
      </c>
      <c r="AM31" s="2">
        <v>0.20141709999999999</v>
      </c>
      <c r="AN31" s="2">
        <v>0.29050110000000001</v>
      </c>
      <c r="AO31" s="2">
        <v>0.3839398</v>
      </c>
      <c r="AP31" s="2">
        <v>0.124142</v>
      </c>
      <c r="AR31" s="1">
        <f>N31/$N$4-1</f>
        <v>-1.8644521074103637E-2</v>
      </c>
    </row>
    <row r="32" spans="1:44" x14ac:dyDescent="0.2">
      <c r="A32" s="2">
        <v>11</v>
      </c>
      <c r="B32" s="2" t="s">
        <v>57</v>
      </c>
      <c r="D32" s="2" t="s">
        <v>47</v>
      </c>
      <c r="E32" s="2">
        <v>8807</v>
      </c>
      <c r="F32" s="2">
        <v>39.548479999999998</v>
      </c>
      <c r="G32" s="2">
        <v>16.166070000000001</v>
      </c>
      <c r="H32" s="2">
        <v>0.1010625</v>
      </c>
      <c r="I32" s="2" t="s">
        <v>43</v>
      </c>
      <c r="J32" s="2" t="s">
        <v>43</v>
      </c>
      <c r="K32" s="2" t="s">
        <v>43</v>
      </c>
      <c r="L32" s="2">
        <v>28.032479977511599</v>
      </c>
      <c r="M32" s="2">
        <v>-1.8461940096403799</v>
      </c>
      <c r="N32" s="2">
        <v>378.04989999999998</v>
      </c>
      <c r="O32" s="2" t="s">
        <v>43</v>
      </c>
      <c r="P32" s="2" t="s">
        <v>43</v>
      </c>
      <c r="Q32" s="2">
        <v>1194.6379999999999</v>
      </c>
      <c r="R32" s="2">
        <v>362.01139999999998</v>
      </c>
      <c r="S32" s="2">
        <v>378.04989999999998</v>
      </c>
      <c r="T32" s="2">
        <v>13.769299999999999</v>
      </c>
      <c r="U32" s="2">
        <v>45.438679999999998</v>
      </c>
      <c r="V32" s="2">
        <v>-10.3177664179017</v>
      </c>
      <c r="W32" s="2">
        <v>68.578347544984695</v>
      </c>
      <c r="X32" s="2">
        <v>-4.5165085119174604</v>
      </c>
      <c r="Y32" s="2">
        <v>-2.11376168478566</v>
      </c>
      <c r="Z32" s="2">
        <v>-13.1103337161522</v>
      </c>
      <c r="AA32" s="2">
        <v>2.6617518879033401E-2</v>
      </c>
      <c r="AB32" s="2">
        <v>-1.2302420604492901</v>
      </c>
      <c r="AC32" s="2">
        <v>-16.672570524215701</v>
      </c>
      <c r="AD32" s="2">
        <v>-25.241269122905699</v>
      </c>
      <c r="AE32" s="2">
        <v>-5.1589654601776704</v>
      </c>
      <c r="AF32" s="2">
        <v>-0.56148914862201005</v>
      </c>
      <c r="AG32" s="2">
        <v>15700</v>
      </c>
      <c r="AH32" s="2">
        <v>3300</v>
      </c>
      <c r="AI32" s="3">
        <v>1.345114E-9</v>
      </c>
      <c r="AJ32" s="2">
        <v>0.60555329999999996</v>
      </c>
      <c r="AK32" s="2">
        <v>-0.4468454</v>
      </c>
      <c r="AL32" s="2">
        <v>0.4961409</v>
      </c>
      <c r="AM32" s="2">
        <v>0.22629730000000001</v>
      </c>
      <c r="AN32" s="2">
        <v>0.31520379999999998</v>
      </c>
      <c r="AO32" s="2">
        <v>0.14704210000000001</v>
      </c>
      <c r="AP32" s="2">
        <v>0.31145679999999998</v>
      </c>
      <c r="AR32" s="1">
        <f>N32/$N$5-1</f>
        <v>-2.7270900430131473E-2</v>
      </c>
    </row>
    <row r="33" spans="1:44" hidden="1" x14ac:dyDescent="0.2">
      <c r="A33" s="2">
        <v>12</v>
      </c>
      <c r="B33" s="2" t="s">
        <v>55</v>
      </c>
      <c r="D33" s="2" t="s">
        <v>45</v>
      </c>
      <c r="E33" s="2">
        <v>15254</v>
      </c>
      <c r="F33" s="2">
        <v>275.166</v>
      </c>
      <c r="G33" s="2">
        <v>64.940179999999998</v>
      </c>
      <c r="H33" s="2">
        <v>0.90819700000000003</v>
      </c>
      <c r="I33" s="2" t="s">
        <v>43</v>
      </c>
      <c r="J33" s="2" t="s">
        <v>43</v>
      </c>
      <c r="K33" s="2" t="s">
        <v>43</v>
      </c>
      <c r="L33" s="2">
        <v>69.870476982019397</v>
      </c>
      <c r="M33" s="2">
        <v>-2.7111046675094901</v>
      </c>
      <c r="N33" s="2">
        <v>209.39269999999999</v>
      </c>
      <c r="O33" s="2" t="s">
        <v>43</v>
      </c>
      <c r="P33" s="2" t="s">
        <v>43</v>
      </c>
      <c r="Q33" s="2">
        <v>661.68100000000004</v>
      </c>
      <c r="R33" s="2">
        <v>200.5094</v>
      </c>
      <c r="S33" s="2">
        <v>209.39269999999999</v>
      </c>
      <c r="T33" s="2">
        <v>7.6264830000000003</v>
      </c>
      <c r="U33" s="2">
        <v>25.167390000000001</v>
      </c>
      <c r="V33" s="2">
        <v>-9.5470432716691498</v>
      </c>
      <c r="W33" s="2">
        <v>296.05673774547898</v>
      </c>
      <c r="X33" s="2">
        <v>-11.4875529439416</v>
      </c>
      <c r="Y33" s="2">
        <v>-94.674292465888797</v>
      </c>
      <c r="Z33" s="2">
        <v>-91.209955335297096</v>
      </c>
      <c r="AA33" s="2">
        <v>-4.0388086323186599E-2</v>
      </c>
      <c r="AB33" s="2">
        <v>-0.49372530662555703</v>
      </c>
      <c r="AC33" s="2">
        <v>-17.1491224412786</v>
      </c>
      <c r="AD33" s="2">
        <v>-40.452943907233703</v>
      </c>
      <c r="AE33" s="2">
        <v>-33.969375576983303</v>
      </c>
      <c r="AF33" s="2">
        <v>-6.5795012347920796</v>
      </c>
      <c r="AG33" s="2">
        <v>15700</v>
      </c>
      <c r="AH33" s="2">
        <v>3300</v>
      </c>
      <c r="AI33" s="3">
        <v>-3.3213550000000002E-10</v>
      </c>
      <c r="AJ33" s="2">
        <v>0.39241029999999999</v>
      </c>
      <c r="AK33" s="2">
        <v>-0.27565590000000001</v>
      </c>
      <c r="AL33" s="2">
        <v>0.1806664</v>
      </c>
      <c r="AM33" s="2">
        <v>7.0145529999999998E-2</v>
      </c>
      <c r="AN33" s="2">
        <v>9.2959230000000004E-2</v>
      </c>
      <c r="AO33" s="2">
        <v>0.81047590000000003</v>
      </c>
      <c r="AP33" s="2">
        <v>2.64193E-2</v>
      </c>
      <c r="AR33" s="1">
        <f>N33/$N$3-1</f>
        <v>-2.9105141285428071E-2</v>
      </c>
    </row>
    <row r="34" spans="1:44" hidden="1" x14ac:dyDescent="0.2">
      <c r="A34" s="2">
        <v>12</v>
      </c>
      <c r="B34" s="2" t="s">
        <v>55</v>
      </c>
      <c r="D34" s="2" t="s">
        <v>46</v>
      </c>
      <c r="E34" s="2">
        <v>13548</v>
      </c>
      <c r="F34" s="2">
        <v>123.58459999999999</v>
      </c>
      <c r="G34" s="2">
        <v>32.839129999999997</v>
      </c>
      <c r="H34" s="2">
        <v>1.3396429999999999</v>
      </c>
      <c r="I34" s="2" t="s">
        <v>43</v>
      </c>
      <c r="J34" s="2" t="s">
        <v>43</v>
      </c>
      <c r="K34" s="2" t="s">
        <v>43</v>
      </c>
      <c r="L34" s="2">
        <v>42.761168305265201</v>
      </c>
      <c r="M34" s="2">
        <v>-2.8372016252275101</v>
      </c>
      <c r="N34" s="2">
        <v>261.84350000000001</v>
      </c>
      <c r="O34" s="2" t="s">
        <v>43</v>
      </c>
      <c r="P34" s="2" t="s">
        <v>43</v>
      </c>
      <c r="Q34" s="2">
        <v>827.42560000000003</v>
      </c>
      <c r="R34" s="2">
        <v>250.73500000000001</v>
      </c>
      <c r="S34" s="2">
        <v>261.84350000000001</v>
      </c>
      <c r="T34" s="2">
        <v>9.536842</v>
      </c>
      <c r="U34" s="2">
        <v>31.471579999999999</v>
      </c>
      <c r="V34" s="2">
        <v>-15.0026780727437</v>
      </c>
      <c r="W34" s="2">
        <v>160.92453005548199</v>
      </c>
      <c r="X34" s="2">
        <v>-10.677335449606201</v>
      </c>
      <c r="Y34" s="2">
        <v>-17.553018386462199</v>
      </c>
      <c r="Z34" s="2">
        <v>-40.962221102792299</v>
      </c>
      <c r="AA34" s="2">
        <v>9.5652870177420704E-3</v>
      </c>
      <c r="AB34" s="2">
        <v>-1.37512848264904</v>
      </c>
      <c r="AC34" s="2">
        <v>-15.7635465568966</v>
      </c>
      <c r="AD34" s="2">
        <v>-56.460078480425302</v>
      </c>
      <c r="AE34" s="2">
        <v>-15.882778244376601</v>
      </c>
      <c r="AF34" s="2">
        <v>-2.26005461909886</v>
      </c>
      <c r="AG34" s="2">
        <v>15700</v>
      </c>
      <c r="AH34" s="2">
        <v>3300</v>
      </c>
      <c r="AI34" s="3">
        <v>1.465039E-9</v>
      </c>
      <c r="AJ34" s="2">
        <v>0.54126050000000003</v>
      </c>
      <c r="AK34" s="2">
        <v>-0.38001220000000002</v>
      </c>
      <c r="AL34" s="2">
        <v>0.404418</v>
      </c>
      <c r="AM34" s="2">
        <v>0.2014319</v>
      </c>
      <c r="AN34" s="2">
        <v>0.2897845</v>
      </c>
      <c r="AO34" s="2">
        <v>0.3847062</v>
      </c>
      <c r="AP34" s="2">
        <v>0.1240774</v>
      </c>
      <c r="AR34" s="1">
        <f>N34/$N$4-1</f>
        <v>-4.9853709762927356E-2</v>
      </c>
    </row>
    <row r="35" spans="1:44" x14ac:dyDescent="0.2">
      <c r="A35" s="2">
        <v>12</v>
      </c>
      <c r="B35" s="2" t="s">
        <v>55</v>
      </c>
      <c r="D35" s="2" t="s">
        <v>47</v>
      </c>
      <c r="E35" s="2">
        <v>8804</v>
      </c>
      <c r="F35" s="2">
        <v>39.548990000000003</v>
      </c>
      <c r="G35" s="2">
        <v>16.171779999999998</v>
      </c>
      <c r="H35" s="2">
        <v>6.653125E-2</v>
      </c>
      <c r="I35" s="2" t="s">
        <v>43</v>
      </c>
      <c r="J35" s="2" t="s">
        <v>43</v>
      </c>
      <c r="K35" s="2" t="s">
        <v>43</v>
      </c>
      <c r="L35" s="2">
        <v>26.059859469742801</v>
      </c>
      <c r="M35" s="2">
        <v>-2.02835026755421</v>
      </c>
      <c r="N35" s="2">
        <v>356.1071</v>
      </c>
      <c r="O35" s="2" t="s">
        <v>43</v>
      </c>
      <c r="P35" s="2" t="s">
        <v>43</v>
      </c>
      <c r="Q35" s="2">
        <v>1125.299</v>
      </c>
      <c r="R35" s="2">
        <v>340.99959999999999</v>
      </c>
      <c r="S35" s="2">
        <v>356.1071</v>
      </c>
      <c r="T35" s="2">
        <v>12.9701</v>
      </c>
      <c r="U35" s="2">
        <v>42.801340000000003</v>
      </c>
      <c r="V35" s="2">
        <v>-10.6552233879579</v>
      </c>
      <c r="W35" s="2">
        <v>63.730834103226698</v>
      </c>
      <c r="X35" s="2">
        <v>-4.9604432654297996</v>
      </c>
      <c r="Y35" s="2">
        <v>-2.11356350046024</v>
      </c>
      <c r="Z35" s="2">
        <v>-13.110499986352</v>
      </c>
      <c r="AA35" s="2">
        <v>2.8538855585373099E-2</v>
      </c>
      <c r="AB35" s="2">
        <v>-1.18628337626202</v>
      </c>
      <c r="AC35" s="2">
        <v>-10.6260578291946</v>
      </c>
      <c r="AD35" s="2">
        <v>-26.057940752105999</v>
      </c>
      <c r="AE35" s="2">
        <v>-5.14503047522778</v>
      </c>
      <c r="AF35" s="2">
        <v>-0.55972915948740498</v>
      </c>
      <c r="AG35" s="2">
        <v>15700</v>
      </c>
      <c r="AH35" s="2">
        <v>3300</v>
      </c>
      <c r="AI35" s="3">
        <v>2.623444E-10</v>
      </c>
      <c r="AJ35" s="2">
        <v>0.60364930000000006</v>
      </c>
      <c r="AK35" s="2">
        <v>-0.44646609999999998</v>
      </c>
      <c r="AL35" s="2">
        <v>0.49614419999999998</v>
      </c>
      <c r="AM35" s="2">
        <v>0.22694230000000001</v>
      </c>
      <c r="AN35" s="2">
        <v>0.31531120000000001</v>
      </c>
      <c r="AO35" s="2">
        <v>0.1461836</v>
      </c>
      <c r="AP35" s="2">
        <v>0.31156289999999998</v>
      </c>
      <c r="AR35" s="1">
        <f>N35/$N$5-1</f>
        <v>-8.3730114110763809E-2</v>
      </c>
    </row>
    <row r="36" spans="1:44" hidden="1" x14ac:dyDescent="0.2">
      <c r="A36" s="2">
        <v>13</v>
      </c>
      <c r="B36" s="2" t="s">
        <v>58</v>
      </c>
      <c r="D36" s="2" t="s">
        <v>45</v>
      </c>
      <c r="E36" s="2">
        <v>15255</v>
      </c>
      <c r="F36" s="2">
        <v>275.16489999999999</v>
      </c>
      <c r="G36" s="2">
        <v>64.935670000000002</v>
      </c>
      <c r="H36" s="2">
        <v>0.91848779999999997</v>
      </c>
      <c r="I36" s="2" t="s">
        <v>43</v>
      </c>
      <c r="J36" s="2" t="s">
        <v>43</v>
      </c>
      <c r="K36" s="2" t="s">
        <v>43</v>
      </c>
      <c r="L36" s="2">
        <v>71.163927032488601</v>
      </c>
      <c r="M36" s="2">
        <v>-2.6473075393329699</v>
      </c>
      <c r="N36" s="2">
        <v>246.48589999999999</v>
      </c>
      <c r="O36" s="2" t="s">
        <v>43</v>
      </c>
      <c r="P36" s="2" t="s">
        <v>43</v>
      </c>
      <c r="Q36" s="2">
        <v>778.8954</v>
      </c>
      <c r="R36" s="2">
        <v>236.02889999999999</v>
      </c>
      <c r="S36" s="2">
        <v>246.48589999999999</v>
      </c>
      <c r="T36" s="2">
        <v>8.977487</v>
      </c>
      <c r="U36" s="2">
        <v>29.625710000000002</v>
      </c>
      <c r="V36" s="2">
        <v>-9.2802105309464302</v>
      </c>
      <c r="W36" s="2">
        <v>301.557140800171</v>
      </c>
      <c r="X36" s="2">
        <v>-11.2179656979235</v>
      </c>
      <c r="Y36" s="2">
        <v>-94.636046104006397</v>
      </c>
      <c r="Z36" s="2">
        <v>-91.209597505285899</v>
      </c>
      <c r="AA36" s="2">
        <v>-3.7050519157589099E-2</v>
      </c>
      <c r="AB36" s="2">
        <v>-0.48256832580939901</v>
      </c>
      <c r="AC36" s="2">
        <v>-24.084687751399098</v>
      </c>
      <c r="AD36" s="2">
        <v>-39.324892124885501</v>
      </c>
      <c r="AE36" s="2">
        <v>-33.984540999335699</v>
      </c>
      <c r="AF36" s="2">
        <v>-6.57984052973418</v>
      </c>
      <c r="AG36" s="2">
        <v>15700</v>
      </c>
      <c r="AH36" s="2">
        <v>3300</v>
      </c>
      <c r="AI36" s="3">
        <v>-1.332362E-9</v>
      </c>
      <c r="AJ36" s="2">
        <v>0.39204699999999998</v>
      </c>
      <c r="AK36" s="2">
        <v>-0.27463090000000001</v>
      </c>
      <c r="AL36" s="2">
        <v>0.17964040000000001</v>
      </c>
      <c r="AM36" s="2">
        <v>7.0140939999999999E-2</v>
      </c>
      <c r="AN36" s="2">
        <v>9.3084230000000004E-2</v>
      </c>
      <c r="AO36" s="2">
        <v>0.81035729999999995</v>
      </c>
      <c r="AP36" s="2">
        <v>2.6417570000000001E-2</v>
      </c>
      <c r="AR36" s="1">
        <f>N36/$N$3-1</f>
        <v>0.14288555931335756</v>
      </c>
    </row>
    <row r="37" spans="1:44" hidden="1" x14ac:dyDescent="0.2">
      <c r="A37" s="2">
        <v>13</v>
      </c>
      <c r="B37" s="2" t="s">
        <v>58</v>
      </c>
      <c r="D37" s="2" t="s">
        <v>46</v>
      </c>
      <c r="E37" s="2">
        <v>13553</v>
      </c>
      <c r="F37" s="2">
        <v>123.58450000000001</v>
      </c>
      <c r="G37" s="2">
        <v>32.826990000000002</v>
      </c>
      <c r="H37" s="2">
        <v>1.339882</v>
      </c>
      <c r="I37" s="2" t="s">
        <v>43</v>
      </c>
      <c r="J37" s="2" t="s">
        <v>43</v>
      </c>
      <c r="K37" s="2" t="s">
        <v>43</v>
      </c>
      <c r="L37" s="2">
        <v>44.305876977354202</v>
      </c>
      <c r="M37" s="2">
        <v>-2.69953333428845</v>
      </c>
      <c r="N37" s="2">
        <v>336.67579999999998</v>
      </c>
      <c r="O37" s="2" t="s">
        <v>43</v>
      </c>
      <c r="P37" s="2" t="s">
        <v>43</v>
      </c>
      <c r="Q37" s="2">
        <v>1063.896</v>
      </c>
      <c r="R37" s="2">
        <v>322.39260000000002</v>
      </c>
      <c r="S37" s="2">
        <v>336.67579999999998</v>
      </c>
      <c r="T37" s="2">
        <v>12.26238</v>
      </c>
      <c r="U37" s="2">
        <v>40.46584</v>
      </c>
      <c r="V37" s="2">
        <v>-14.522964986671999</v>
      </c>
      <c r="W37" s="2">
        <v>166.799319631689</v>
      </c>
      <c r="X37" s="2">
        <v>-10.162993133225401</v>
      </c>
      <c r="Y37" s="2">
        <v>-17.5459686887827</v>
      </c>
      <c r="Z37" s="2">
        <v>-40.9621803452509</v>
      </c>
      <c r="AA37" s="2">
        <v>1.7335001132903701E-2</v>
      </c>
      <c r="AB37" s="2">
        <v>-1.38002565745863</v>
      </c>
      <c r="AC37" s="2">
        <v>-23.943127192656199</v>
      </c>
      <c r="AD37" s="2">
        <v>-54.6749290178794</v>
      </c>
      <c r="AE37" s="2">
        <v>-15.888633822759401</v>
      </c>
      <c r="AF37" s="2">
        <v>-2.2588627919593498</v>
      </c>
      <c r="AG37" s="2">
        <v>15700</v>
      </c>
      <c r="AH37" s="2">
        <v>3300</v>
      </c>
      <c r="AI37" s="3">
        <v>1.1830329999999999E-9</v>
      </c>
      <c r="AJ37" s="2">
        <v>0.54134340000000003</v>
      </c>
      <c r="AK37" s="2">
        <v>-0.37991730000000001</v>
      </c>
      <c r="AL37" s="2">
        <v>0.40427999999999997</v>
      </c>
      <c r="AM37" s="2">
        <v>0.20172660000000001</v>
      </c>
      <c r="AN37" s="2">
        <v>0.29034159999999998</v>
      </c>
      <c r="AO37" s="2">
        <v>0.38382650000000001</v>
      </c>
      <c r="AP37" s="2">
        <v>0.1241054</v>
      </c>
      <c r="AR37" s="1">
        <f>N37/$N$4-1</f>
        <v>0.22168876593308062</v>
      </c>
    </row>
    <row r="38" spans="1:44" x14ac:dyDescent="0.2">
      <c r="A38" s="2">
        <v>13</v>
      </c>
      <c r="B38" s="2" t="s">
        <v>58</v>
      </c>
      <c r="D38" s="2" t="s">
        <v>47</v>
      </c>
      <c r="E38" s="2">
        <v>8805</v>
      </c>
      <c r="F38" s="2">
        <v>39.548990000000003</v>
      </c>
      <c r="G38" s="2">
        <v>16.16995</v>
      </c>
      <c r="H38" s="2">
        <v>6.653125E-2</v>
      </c>
      <c r="I38" s="2" t="s">
        <v>43</v>
      </c>
      <c r="J38" s="2" t="s">
        <v>43</v>
      </c>
      <c r="K38" s="2" t="s">
        <v>43</v>
      </c>
      <c r="L38" s="2">
        <v>28.031282996102401</v>
      </c>
      <c r="M38" s="2">
        <v>-1.86245415247279</v>
      </c>
      <c r="N38" s="2">
        <v>512.57939999999996</v>
      </c>
      <c r="O38" s="2" t="s">
        <v>43</v>
      </c>
      <c r="P38" s="2" t="s">
        <v>43</v>
      </c>
      <c r="Q38" s="2">
        <v>1619.751</v>
      </c>
      <c r="R38" s="2">
        <v>490.83359999999999</v>
      </c>
      <c r="S38" s="2">
        <v>512.57939999999996</v>
      </c>
      <c r="T38" s="2">
        <v>18.669119999999999</v>
      </c>
      <c r="U38" s="2">
        <v>61.608110000000003</v>
      </c>
      <c r="V38" s="2">
        <v>-10.312334114836601</v>
      </c>
      <c r="W38" s="2">
        <v>68.559846327967094</v>
      </c>
      <c r="X38" s="2">
        <v>-4.5552524479230199</v>
      </c>
      <c r="Y38" s="2">
        <v>-2.1141014135240002</v>
      </c>
      <c r="Z38" s="2">
        <v>-13.1105006665807</v>
      </c>
      <c r="AA38" s="2">
        <v>2.0082785531671501E-2</v>
      </c>
      <c r="AB38" s="2">
        <v>-1.2047390646774701</v>
      </c>
      <c r="AC38" s="2">
        <v>-16.646019132932</v>
      </c>
      <c r="AD38" s="2">
        <v>-25.222250522537799</v>
      </c>
      <c r="AE38" s="2">
        <v>-5.1649780951994</v>
      </c>
      <c r="AF38" s="2">
        <v>-0.56221065456083197</v>
      </c>
      <c r="AG38" s="2">
        <v>15700</v>
      </c>
      <c r="AH38" s="2">
        <v>3300</v>
      </c>
      <c r="AI38" s="3">
        <v>1.237109E-9</v>
      </c>
      <c r="AJ38" s="2">
        <v>0.60681600000000002</v>
      </c>
      <c r="AK38" s="2">
        <v>-0.44714120000000002</v>
      </c>
      <c r="AL38" s="2">
        <v>0.49593480000000001</v>
      </c>
      <c r="AM38" s="2">
        <v>0.22566720000000001</v>
      </c>
      <c r="AN38" s="2">
        <v>0.31493470000000001</v>
      </c>
      <c r="AO38" s="2">
        <v>0.14787049999999999</v>
      </c>
      <c r="AP38" s="2">
        <v>0.31152760000000002</v>
      </c>
      <c r="AR38" s="1">
        <f>N38/$N$5-1</f>
        <v>0.3188758897173718</v>
      </c>
    </row>
    <row r="39" spans="1:44" hidden="1" x14ac:dyDescent="0.2">
      <c r="A39" s="2">
        <v>14</v>
      </c>
      <c r="B39" s="2" t="s">
        <v>59</v>
      </c>
      <c r="D39" s="2" t="s">
        <v>45</v>
      </c>
      <c r="E39" s="2">
        <v>15255</v>
      </c>
      <c r="F39" s="2">
        <v>275.16489999999999</v>
      </c>
      <c r="G39" s="2">
        <v>64.935670000000002</v>
      </c>
      <c r="H39" s="2">
        <v>0.91848779999999997</v>
      </c>
      <c r="I39" s="2" t="s">
        <v>43</v>
      </c>
      <c r="J39" s="2" t="s">
        <v>43</v>
      </c>
      <c r="K39" s="2" t="s">
        <v>43</v>
      </c>
      <c r="L39" s="2">
        <v>71.163927032488601</v>
      </c>
      <c r="M39" s="2">
        <v>-2.6473075393329699</v>
      </c>
      <c r="N39" s="2">
        <v>220.6797</v>
      </c>
      <c r="O39" s="2" t="s">
        <v>43</v>
      </c>
      <c r="P39" s="2" t="s">
        <v>43</v>
      </c>
      <c r="Q39" s="2">
        <v>697.34780000000001</v>
      </c>
      <c r="R39" s="2">
        <v>211.3175</v>
      </c>
      <c r="S39" s="2">
        <v>220.6797</v>
      </c>
      <c r="T39" s="2">
        <v>8.0375759999999996</v>
      </c>
      <c r="U39" s="2">
        <v>26.524000000000001</v>
      </c>
      <c r="V39" s="2">
        <v>-9.2802105309464302</v>
      </c>
      <c r="W39" s="2">
        <v>301.557140800171</v>
      </c>
      <c r="X39" s="2">
        <v>-11.2179656979235</v>
      </c>
      <c r="Y39" s="2">
        <v>-94.636046104006397</v>
      </c>
      <c r="Z39" s="2">
        <v>-91.209597505285899</v>
      </c>
      <c r="AA39" s="2">
        <v>-3.7050519157589099E-2</v>
      </c>
      <c r="AB39" s="2">
        <v>-0.48256832580939901</v>
      </c>
      <c r="AC39" s="2">
        <v>-24.084687751399098</v>
      </c>
      <c r="AD39" s="2">
        <v>-39.324892124885501</v>
      </c>
      <c r="AE39" s="2">
        <v>-33.984540999335699</v>
      </c>
      <c r="AF39" s="2">
        <v>-6.57984052973418</v>
      </c>
      <c r="AG39" s="2">
        <v>15700</v>
      </c>
      <c r="AH39" s="2">
        <v>3300</v>
      </c>
      <c r="AI39" s="3">
        <v>-1.332362E-9</v>
      </c>
      <c r="AJ39" s="2">
        <v>0.39204699999999998</v>
      </c>
      <c r="AK39" s="2">
        <v>-0.27463090000000001</v>
      </c>
      <c r="AL39" s="2">
        <v>0.17964040000000001</v>
      </c>
      <c r="AM39" s="2">
        <v>7.0140939999999999E-2</v>
      </c>
      <c r="AN39" s="2">
        <v>9.3084230000000004E-2</v>
      </c>
      <c r="AO39" s="2">
        <v>0.81035729999999995</v>
      </c>
      <c r="AP39" s="2">
        <v>2.6417570000000001E-2</v>
      </c>
      <c r="AR39" s="1">
        <f>N39/$N$3-1</f>
        <v>2.3229492492690129E-2</v>
      </c>
    </row>
    <row r="40" spans="1:44" hidden="1" x14ac:dyDescent="0.2">
      <c r="A40" s="2">
        <v>14</v>
      </c>
      <c r="B40" s="2" t="s">
        <v>59</v>
      </c>
      <c r="D40" s="2" t="s">
        <v>46</v>
      </c>
      <c r="E40" s="2">
        <v>13553</v>
      </c>
      <c r="F40" s="2">
        <v>123.58450000000001</v>
      </c>
      <c r="G40" s="2">
        <v>32.826990000000002</v>
      </c>
      <c r="H40" s="2">
        <v>1.339882</v>
      </c>
      <c r="I40" s="2" t="s">
        <v>43</v>
      </c>
      <c r="J40" s="2" t="s">
        <v>43</v>
      </c>
      <c r="K40" s="2" t="s">
        <v>43</v>
      </c>
      <c r="L40" s="2">
        <v>44.305876977354202</v>
      </c>
      <c r="M40" s="2">
        <v>-2.69953333428845</v>
      </c>
      <c r="N40" s="2">
        <v>285.62819999999999</v>
      </c>
      <c r="O40" s="2" t="s">
        <v>43</v>
      </c>
      <c r="P40" s="2" t="s">
        <v>43</v>
      </c>
      <c r="Q40" s="2">
        <v>902.58510000000001</v>
      </c>
      <c r="R40" s="2">
        <v>273.51060000000001</v>
      </c>
      <c r="S40" s="2">
        <v>285.62819999999999</v>
      </c>
      <c r="T40" s="2">
        <v>10.403119999999999</v>
      </c>
      <c r="U40" s="2">
        <v>34.330309999999997</v>
      </c>
      <c r="V40" s="2">
        <v>-14.522964986671999</v>
      </c>
      <c r="W40" s="2">
        <v>166.799319631689</v>
      </c>
      <c r="X40" s="2">
        <v>-10.162993133225401</v>
      </c>
      <c r="Y40" s="2">
        <v>-17.5459686887827</v>
      </c>
      <c r="Z40" s="2">
        <v>-40.9621803452509</v>
      </c>
      <c r="AA40" s="2">
        <v>1.7335001132903701E-2</v>
      </c>
      <c r="AB40" s="2">
        <v>-1.38002565745863</v>
      </c>
      <c r="AC40" s="2">
        <v>-23.943127192656199</v>
      </c>
      <c r="AD40" s="2">
        <v>-54.6749290178794</v>
      </c>
      <c r="AE40" s="2">
        <v>-15.888633822759401</v>
      </c>
      <c r="AF40" s="2">
        <v>-2.2588627919593498</v>
      </c>
      <c r="AG40" s="2">
        <v>15700</v>
      </c>
      <c r="AH40" s="2">
        <v>3300</v>
      </c>
      <c r="AI40" s="3">
        <v>1.1830329999999999E-9</v>
      </c>
      <c r="AJ40" s="2">
        <v>0.54134340000000003</v>
      </c>
      <c r="AK40" s="2">
        <v>-0.37991730000000001</v>
      </c>
      <c r="AL40" s="2">
        <v>0.40427999999999997</v>
      </c>
      <c r="AM40" s="2">
        <v>0.20172660000000001</v>
      </c>
      <c r="AN40" s="2">
        <v>0.29034159999999998</v>
      </c>
      <c r="AO40" s="2">
        <v>0.38382650000000001</v>
      </c>
      <c r="AP40" s="2">
        <v>0.1241054</v>
      </c>
      <c r="AR40" s="1">
        <f>N40/$N$4-1</f>
        <v>3.6453357127798292E-2</v>
      </c>
    </row>
    <row r="41" spans="1:44" x14ac:dyDescent="0.2">
      <c r="A41" s="2">
        <v>14</v>
      </c>
      <c r="B41" s="2" t="s">
        <v>59</v>
      </c>
      <c r="D41" s="2" t="s">
        <v>47</v>
      </c>
      <c r="E41" s="2">
        <v>8805</v>
      </c>
      <c r="F41" s="2">
        <v>39.548990000000003</v>
      </c>
      <c r="G41" s="2">
        <v>16.16995</v>
      </c>
      <c r="H41" s="2">
        <v>6.653125E-2</v>
      </c>
      <c r="I41" s="2" t="s">
        <v>43</v>
      </c>
      <c r="J41" s="2" t="s">
        <v>43</v>
      </c>
      <c r="K41" s="2" t="s">
        <v>43</v>
      </c>
      <c r="L41" s="2">
        <v>28.031282996102401</v>
      </c>
      <c r="M41" s="2">
        <v>-1.86245415247279</v>
      </c>
      <c r="N41" s="2">
        <v>408.94630000000001</v>
      </c>
      <c r="O41" s="2" t="s">
        <v>43</v>
      </c>
      <c r="P41" s="2" t="s">
        <v>43</v>
      </c>
      <c r="Q41" s="2">
        <v>1292.27</v>
      </c>
      <c r="R41" s="2">
        <v>391.59699999999998</v>
      </c>
      <c r="S41" s="2">
        <v>408.94630000000001</v>
      </c>
      <c r="T41" s="2">
        <v>14.89461</v>
      </c>
      <c r="U41" s="2">
        <v>49.152200000000001</v>
      </c>
      <c r="V41" s="2">
        <v>-10.312334114836601</v>
      </c>
      <c r="W41" s="2">
        <v>68.559846327967094</v>
      </c>
      <c r="X41" s="2">
        <v>-4.5552524479230199</v>
      </c>
      <c r="Y41" s="2">
        <v>-2.1141014135240002</v>
      </c>
      <c r="Z41" s="2">
        <v>-13.1105006665807</v>
      </c>
      <c r="AA41" s="2">
        <v>2.0082785531671501E-2</v>
      </c>
      <c r="AB41" s="2">
        <v>-1.2047390646774701</v>
      </c>
      <c r="AC41" s="2">
        <v>-16.646019132932</v>
      </c>
      <c r="AD41" s="2">
        <v>-25.222250522537799</v>
      </c>
      <c r="AE41" s="2">
        <v>-5.1649780951994</v>
      </c>
      <c r="AF41" s="2">
        <v>-0.56221065456083197</v>
      </c>
      <c r="AG41" s="2">
        <v>15700</v>
      </c>
      <c r="AH41" s="2">
        <v>3300</v>
      </c>
      <c r="AI41" s="3">
        <v>1.237109E-9</v>
      </c>
      <c r="AJ41" s="2">
        <v>0.60681600000000002</v>
      </c>
      <c r="AK41" s="2">
        <v>-0.44714120000000002</v>
      </c>
      <c r="AL41" s="2">
        <v>0.49593480000000001</v>
      </c>
      <c r="AM41" s="2">
        <v>0.22566720000000001</v>
      </c>
      <c r="AN41" s="2">
        <v>0.31493470000000001</v>
      </c>
      <c r="AO41" s="2">
        <v>0.14787049999999999</v>
      </c>
      <c r="AP41" s="2">
        <v>0.31152760000000002</v>
      </c>
      <c r="AR41" s="1">
        <f>N41/$N$5-1</f>
        <v>5.2226084893632674E-2</v>
      </c>
    </row>
    <row r="42" spans="1:44" hidden="1" x14ac:dyDescent="0.2">
      <c r="A42" s="2">
        <v>15</v>
      </c>
      <c r="B42" s="2" t="s">
        <v>60</v>
      </c>
      <c r="D42" s="2" t="s">
        <v>45</v>
      </c>
      <c r="E42" s="2">
        <v>15252</v>
      </c>
      <c r="F42" s="2">
        <v>275.166</v>
      </c>
      <c r="G42" s="2">
        <v>64.948689999999999</v>
      </c>
      <c r="H42" s="2">
        <v>0.90819700000000003</v>
      </c>
      <c r="I42" s="2" t="s">
        <v>43</v>
      </c>
      <c r="J42" s="2" t="s">
        <v>43</v>
      </c>
      <c r="K42" s="2" t="s">
        <v>43</v>
      </c>
      <c r="L42" s="2">
        <v>66.787015441054805</v>
      </c>
      <c r="M42" s="2">
        <v>-2.9242962141732098</v>
      </c>
      <c r="N42" s="2">
        <v>203.65440000000001</v>
      </c>
      <c r="O42" s="2" t="s">
        <v>43</v>
      </c>
      <c r="P42" s="2" t="s">
        <v>43</v>
      </c>
      <c r="Q42" s="2">
        <v>643.54809999999998</v>
      </c>
      <c r="R42" s="2">
        <v>195.0146</v>
      </c>
      <c r="S42" s="2">
        <v>203.65440000000001</v>
      </c>
      <c r="T42" s="2">
        <v>7.417484</v>
      </c>
      <c r="U42" s="2">
        <v>24.477699999999999</v>
      </c>
      <c r="V42" s="2">
        <v>-10.122731132869999</v>
      </c>
      <c r="W42" s="2">
        <v>282.95432208526898</v>
      </c>
      <c r="X42" s="2">
        <v>-12.3892682940472</v>
      </c>
      <c r="Y42" s="2">
        <v>-94.732509911858202</v>
      </c>
      <c r="Z42" s="2">
        <v>-91.209942014486799</v>
      </c>
      <c r="AA42" s="2">
        <v>-2.88079169039459E-2</v>
      </c>
      <c r="AB42" s="2">
        <v>-0.50402327750121501</v>
      </c>
      <c r="AC42" s="2">
        <v>-0.65819975107908202</v>
      </c>
      <c r="AD42" s="2">
        <v>-42.886637566259303</v>
      </c>
      <c r="AE42" s="2">
        <v>-33.961819863073103</v>
      </c>
      <c r="AF42" s="2">
        <v>-6.5809302618989003</v>
      </c>
      <c r="AG42" s="2">
        <v>15700</v>
      </c>
      <c r="AH42" s="2">
        <v>3300</v>
      </c>
      <c r="AI42" s="3">
        <v>-7.0734600000000001E-10</v>
      </c>
      <c r="AJ42" s="2">
        <v>0.39542630000000001</v>
      </c>
      <c r="AK42" s="2">
        <v>-0.27620800000000001</v>
      </c>
      <c r="AL42" s="2">
        <v>0.1809598</v>
      </c>
      <c r="AM42" s="2">
        <v>6.9892469999999998E-2</v>
      </c>
      <c r="AN42" s="2">
        <v>9.2709150000000004E-2</v>
      </c>
      <c r="AO42" s="2">
        <v>0.81097560000000002</v>
      </c>
      <c r="AP42" s="2">
        <v>2.6422770000000002E-2</v>
      </c>
      <c r="AR42" s="1"/>
    </row>
    <row r="43" spans="1:44" hidden="1" x14ac:dyDescent="0.2">
      <c r="A43" s="2">
        <v>15</v>
      </c>
      <c r="B43" s="2" t="s">
        <v>60</v>
      </c>
      <c r="D43" s="2" t="s">
        <v>46</v>
      </c>
      <c r="E43" s="2">
        <v>13554</v>
      </c>
      <c r="F43" s="2">
        <v>123.5847</v>
      </c>
      <c r="G43" s="2">
        <v>32.82461</v>
      </c>
      <c r="H43" s="2">
        <v>1.3395330000000001</v>
      </c>
      <c r="I43" s="2" t="s">
        <v>43</v>
      </c>
      <c r="J43" s="2" t="s">
        <v>43</v>
      </c>
      <c r="K43" s="2" t="s">
        <v>43</v>
      </c>
      <c r="L43" s="2">
        <v>39.837633513823398</v>
      </c>
      <c r="M43" s="2">
        <v>-3.1145226479728798</v>
      </c>
      <c r="N43" s="2">
        <v>249.55879999999999</v>
      </c>
      <c r="O43" s="2" t="s">
        <v>43</v>
      </c>
      <c r="P43" s="2" t="s">
        <v>43</v>
      </c>
      <c r="Q43" s="2">
        <v>788.60580000000004</v>
      </c>
      <c r="R43" s="2">
        <v>238.97149999999999</v>
      </c>
      <c r="S43" s="2">
        <v>249.55879999999999</v>
      </c>
      <c r="T43" s="2">
        <v>9.0894080000000006</v>
      </c>
      <c r="U43" s="2">
        <v>29.995049999999999</v>
      </c>
      <c r="V43" s="2">
        <v>-15.8358403372768</v>
      </c>
      <c r="W43" s="2">
        <v>149.98869017954499</v>
      </c>
      <c r="X43" s="2">
        <v>-11.7261777696179</v>
      </c>
      <c r="Y43" s="2">
        <v>-17.5805875476739</v>
      </c>
      <c r="Z43" s="2">
        <v>-40.962236502238902</v>
      </c>
      <c r="AA43" s="2">
        <v>2.0849967183086002E-2</v>
      </c>
      <c r="AB43" s="2">
        <v>-1.3775277726400199</v>
      </c>
      <c r="AC43" s="2">
        <v>-0.584922595471144</v>
      </c>
      <c r="AD43" s="2">
        <v>-59.621938869847099</v>
      </c>
      <c r="AE43" s="2">
        <v>-15.8693072995357</v>
      </c>
      <c r="AF43" s="2">
        <v>-2.2591911049629601</v>
      </c>
      <c r="AG43" s="2">
        <v>15700</v>
      </c>
      <c r="AH43" s="2">
        <v>3300</v>
      </c>
      <c r="AI43" s="3">
        <v>9.015015E-10</v>
      </c>
      <c r="AJ43" s="2">
        <v>0.54076990000000003</v>
      </c>
      <c r="AK43" s="2">
        <v>-0.37904270000000001</v>
      </c>
      <c r="AL43" s="2">
        <v>0.40452709999999997</v>
      </c>
      <c r="AM43" s="2">
        <v>0.20149030000000001</v>
      </c>
      <c r="AN43" s="2">
        <v>0.29032019999999997</v>
      </c>
      <c r="AO43" s="2">
        <v>0.38409330000000003</v>
      </c>
      <c r="AP43" s="2">
        <v>0.1240962</v>
      </c>
      <c r="AR43" s="1"/>
    </row>
    <row r="44" spans="1:44" s="2" customFormat="1" x14ac:dyDescent="0.2">
      <c r="A44" s="2">
        <v>15</v>
      </c>
      <c r="B44" s="2" t="s">
        <v>60</v>
      </c>
      <c r="D44" s="2" t="s">
        <v>47</v>
      </c>
      <c r="E44" s="2">
        <v>8804</v>
      </c>
      <c r="F44" s="2">
        <v>39.548650000000002</v>
      </c>
      <c r="G44" s="2">
        <v>16.17164</v>
      </c>
      <c r="H44" s="2">
        <v>9.0171870000000001E-2</v>
      </c>
      <c r="I44" s="2" t="s">
        <v>43</v>
      </c>
      <c r="J44" s="2" t="s">
        <v>43</v>
      </c>
      <c r="K44" s="2" t="s">
        <v>43</v>
      </c>
      <c r="L44" s="2">
        <v>22.848319743037599</v>
      </c>
      <c r="M44" s="2">
        <v>-2.3276212868982702</v>
      </c>
      <c r="N44" s="2">
        <v>319.66160000000002</v>
      </c>
      <c r="O44" s="2" t="s">
        <v>43</v>
      </c>
      <c r="P44" s="2" t="s">
        <v>43</v>
      </c>
      <c r="Q44" s="2">
        <v>1010.131</v>
      </c>
      <c r="R44" s="2">
        <v>306.10019999999997</v>
      </c>
      <c r="S44" s="2">
        <v>319.66160000000002</v>
      </c>
      <c r="T44" s="2">
        <v>11.64269</v>
      </c>
      <c r="U44" s="2">
        <v>38.420870000000001</v>
      </c>
      <c r="V44" s="2">
        <v>-11.313983526359801</v>
      </c>
      <c r="W44" s="2">
        <v>55.876835282695403</v>
      </c>
      <c r="X44" s="2">
        <v>-5.6923271694034296</v>
      </c>
      <c r="Y44" s="2">
        <v>-2.1121686717519998</v>
      </c>
      <c r="Z44" s="2">
        <v>-13.1103836998331</v>
      </c>
      <c r="AA44" s="2">
        <v>2.3415816663635101E-2</v>
      </c>
      <c r="AB44" s="2">
        <v>-1.17959708652673</v>
      </c>
      <c r="AC44" s="2">
        <v>-0.37993644167979601</v>
      </c>
      <c r="AD44" s="2">
        <v>-27.668975268353201</v>
      </c>
      <c r="AE44" s="2">
        <v>-5.1717658335508601</v>
      </c>
      <c r="AF44" s="2">
        <v>-0.56250890268721099</v>
      </c>
      <c r="AG44" s="2">
        <v>15700</v>
      </c>
      <c r="AH44" s="2">
        <v>3300</v>
      </c>
      <c r="AI44" s="3">
        <v>1.128927E-9</v>
      </c>
      <c r="AJ44" s="2">
        <v>0.60411389999999998</v>
      </c>
      <c r="AK44" s="2">
        <v>-0.4477177</v>
      </c>
      <c r="AL44" s="2">
        <v>0.4966778</v>
      </c>
      <c r="AM44" s="2">
        <v>0.2267151</v>
      </c>
      <c r="AN44" s="2">
        <v>0.31440259999999998</v>
      </c>
      <c r="AO44" s="2">
        <v>0.14731939999999999</v>
      </c>
      <c r="AP44" s="2">
        <v>0.31156289999999998</v>
      </c>
      <c r="AR44" s="1"/>
    </row>
    <row r="45" spans="1:44" s="2" customFormat="1" x14ac:dyDescent="0.2">
      <c r="A45" s="2">
        <v>16</v>
      </c>
      <c r="B45" s="2" t="s">
        <v>81</v>
      </c>
      <c r="D45" s="2" t="s">
        <v>45</v>
      </c>
      <c r="E45" s="2">
        <v>15250</v>
      </c>
      <c r="F45" s="2">
        <v>275.166</v>
      </c>
      <c r="G45" s="2">
        <v>64.957220000000007</v>
      </c>
      <c r="H45" s="2">
        <v>0.90789430000000004</v>
      </c>
      <c r="I45" s="2" t="s">
        <v>43</v>
      </c>
      <c r="J45" s="2" t="s">
        <v>43</v>
      </c>
      <c r="K45" s="2" t="s">
        <v>43</v>
      </c>
      <c r="L45" s="2">
        <v>66.682095874096007</v>
      </c>
      <c r="M45" s="2">
        <v>-2.93390604269926</v>
      </c>
      <c r="N45" s="2">
        <v>203.24850000000001</v>
      </c>
      <c r="O45" s="2" t="s">
        <v>43</v>
      </c>
      <c r="P45" s="2" t="s">
        <v>43</v>
      </c>
      <c r="Q45" s="2">
        <v>642.26520000000005</v>
      </c>
      <c r="R45" s="2">
        <v>194.6258</v>
      </c>
      <c r="S45" s="2">
        <v>203.24850000000001</v>
      </c>
      <c r="T45" s="2">
        <v>7.402698</v>
      </c>
      <c r="U45" s="2">
        <v>24.428899999999999</v>
      </c>
      <c r="V45" s="2">
        <v>-10.155608339533</v>
      </c>
      <c r="W45" s="2">
        <v>282.47276724443498</v>
      </c>
      <c r="X45" s="2">
        <v>-12.4283519864344</v>
      </c>
      <c r="Y45" s="2">
        <v>-94.733575486472901</v>
      </c>
      <c r="Z45" s="2">
        <v>-91.209964438697895</v>
      </c>
      <c r="AA45" s="2">
        <v>-3.4669492098683898E-2</v>
      </c>
      <c r="AB45" s="2">
        <v>-0.50467273270846302</v>
      </c>
      <c r="AC45" s="2">
        <v>0</v>
      </c>
      <c r="AD45" s="2">
        <v>-43.020285327188297</v>
      </c>
      <c r="AE45" s="2">
        <v>-33.957977088700197</v>
      </c>
      <c r="AF45" s="2">
        <v>-6.5801449648759798</v>
      </c>
      <c r="AG45" s="2">
        <v>15700</v>
      </c>
      <c r="AH45" s="2">
        <v>3300</v>
      </c>
      <c r="AI45" s="3">
        <v>-7.0743869999999999E-10</v>
      </c>
      <c r="AJ45" s="2">
        <v>0.39444299999999999</v>
      </c>
      <c r="AK45" s="2">
        <v>-0.27627600000000002</v>
      </c>
      <c r="AL45" s="2">
        <v>0.18119769999999999</v>
      </c>
      <c r="AM45" s="2">
        <v>7.0229509999999995E-2</v>
      </c>
      <c r="AN45" s="2">
        <v>9.2852459999999998E-2</v>
      </c>
      <c r="AO45" s="2">
        <v>0.81049179999999998</v>
      </c>
      <c r="AP45" s="2">
        <v>2.6426229999999998E-2</v>
      </c>
      <c r="AR45" s="1"/>
    </row>
    <row r="46" spans="1:44" s="2" customFormat="1" x14ac:dyDescent="0.2">
      <c r="A46" s="2">
        <v>16</v>
      </c>
      <c r="B46" s="2" t="s">
        <v>81</v>
      </c>
      <c r="D46" s="2" t="s">
        <v>46</v>
      </c>
      <c r="E46" s="2">
        <v>13551</v>
      </c>
      <c r="F46" s="2">
        <v>123.58459999999999</v>
      </c>
      <c r="G46" s="2">
        <v>32.831859999999999</v>
      </c>
      <c r="H46" s="2">
        <v>1.3396429999999999</v>
      </c>
      <c r="I46" s="2" t="s">
        <v>43</v>
      </c>
      <c r="J46" s="2" t="s">
        <v>43</v>
      </c>
      <c r="K46" s="2" t="s">
        <v>43</v>
      </c>
      <c r="L46" s="2">
        <v>39.733688257872203</v>
      </c>
      <c r="M46" s="2">
        <v>-3.1277504493399402</v>
      </c>
      <c r="N46" s="2">
        <v>248.88120000000001</v>
      </c>
      <c r="O46" s="2" t="s">
        <v>43</v>
      </c>
      <c r="P46" s="2" t="s">
        <v>43</v>
      </c>
      <c r="Q46" s="2">
        <v>786.46450000000004</v>
      </c>
      <c r="R46" s="2">
        <v>238.32259999999999</v>
      </c>
      <c r="S46" s="2">
        <v>248.88120000000001</v>
      </c>
      <c r="T46" s="2">
        <v>9.0647280000000006</v>
      </c>
      <c r="U46" s="2">
        <v>29.913599999999999</v>
      </c>
      <c r="V46" s="2">
        <v>-15.8703762708385</v>
      </c>
      <c r="W46" s="2">
        <v>149.56422488400699</v>
      </c>
      <c r="X46" s="2">
        <v>-11.7733739830571</v>
      </c>
      <c r="Y46" s="2">
        <v>-17.581719040203001</v>
      </c>
      <c r="Z46" s="2">
        <v>-40.962220180092601</v>
      </c>
      <c r="AA46" s="2">
        <v>2.8462329797589E-2</v>
      </c>
      <c r="AB46" s="2">
        <v>-1.3723201400057501</v>
      </c>
      <c r="AC46" s="2">
        <v>0</v>
      </c>
      <c r="AD46" s="2">
        <v>-59.738741346147997</v>
      </c>
      <c r="AE46" s="2">
        <v>-15.8705313834155</v>
      </c>
      <c r="AF46" s="2">
        <v>-2.2603961259331</v>
      </c>
      <c r="AG46" s="2">
        <v>15700</v>
      </c>
      <c r="AH46" s="2">
        <v>3300</v>
      </c>
      <c r="AI46" s="3">
        <v>1.7462209999999999E-9</v>
      </c>
      <c r="AJ46" s="2">
        <v>0.54062189999999999</v>
      </c>
      <c r="AK46" s="2">
        <v>-0.37944240000000001</v>
      </c>
      <c r="AL46" s="2">
        <v>0.40452199999999999</v>
      </c>
      <c r="AM46" s="2">
        <v>0.2016087</v>
      </c>
      <c r="AN46" s="2">
        <v>0.29001549999999998</v>
      </c>
      <c r="AO46" s="2">
        <v>0.38425209999999999</v>
      </c>
      <c r="AP46" s="2">
        <v>0.1241237</v>
      </c>
      <c r="AR46" s="1"/>
    </row>
    <row r="47" spans="1:44" s="2" customFormat="1" x14ac:dyDescent="0.2">
      <c r="A47" s="2">
        <v>16</v>
      </c>
      <c r="B47" s="2" t="s">
        <v>81</v>
      </c>
      <c r="D47" s="2" t="s">
        <v>47</v>
      </c>
      <c r="E47" s="2">
        <v>8810</v>
      </c>
      <c r="F47" s="2">
        <v>39.548630000000003</v>
      </c>
      <c r="G47" s="2">
        <v>16.160620000000002</v>
      </c>
      <c r="H47" s="2">
        <v>9.1234380000000004E-2</v>
      </c>
      <c r="I47" s="2" t="s">
        <v>43</v>
      </c>
      <c r="J47" s="2" t="s">
        <v>43</v>
      </c>
      <c r="K47" s="2" t="s">
        <v>43</v>
      </c>
      <c r="L47" s="2">
        <v>22.716030762029099</v>
      </c>
      <c r="M47" s="2">
        <v>-2.3522216930233801</v>
      </c>
      <c r="N47" s="2">
        <v>318.30520000000001</v>
      </c>
      <c r="O47" s="2" t="s">
        <v>43</v>
      </c>
      <c r="P47" s="2" t="s">
        <v>43</v>
      </c>
      <c r="Q47" s="2">
        <v>1005.8440000000001</v>
      </c>
      <c r="R47" s="2">
        <v>304.8014</v>
      </c>
      <c r="S47" s="2">
        <v>318.30520000000001</v>
      </c>
      <c r="T47" s="2">
        <v>11.59328</v>
      </c>
      <c r="U47" s="2">
        <v>38.257840000000002</v>
      </c>
      <c r="V47" s="2">
        <v>-11.3109624183354</v>
      </c>
      <c r="W47" s="2">
        <v>55.591175281521103</v>
      </c>
      <c r="X47" s="2">
        <v>-5.7564091987600001</v>
      </c>
      <c r="Y47" s="2">
        <v>-2.11487021915991</v>
      </c>
      <c r="Z47" s="2">
        <v>-13.1103791429033</v>
      </c>
      <c r="AA47" s="2">
        <v>1.6602461006259499E-2</v>
      </c>
      <c r="AB47" s="2">
        <v>-1.17864734466012</v>
      </c>
      <c r="AC47" s="2">
        <v>0</v>
      </c>
      <c r="AD47" s="2">
        <v>-27.680438584870799</v>
      </c>
      <c r="AE47" s="2">
        <v>-5.1745011343421501</v>
      </c>
      <c r="AF47" s="2">
        <v>-0.56358140199946405</v>
      </c>
      <c r="AG47" s="2">
        <v>15700</v>
      </c>
      <c r="AH47" s="2">
        <v>3300</v>
      </c>
      <c r="AI47" s="3">
        <v>1.1281579999999999E-9</v>
      </c>
      <c r="AJ47" s="2">
        <v>0.60478279999999995</v>
      </c>
      <c r="AK47" s="2">
        <v>-0.44599460000000002</v>
      </c>
      <c r="AL47" s="2">
        <v>0.49643280000000001</v>
      </c>
      <c r="AM47" s="2">
        <v>0.2263337</v>
      </c>
      <c r="AN47" s="2">
        <v>0.31543700000000002</v>
      </c>
      <c r="AO47" s="2">
        <v>0.1468785</v>
      </c>
      <c r="AP47" s="2">
        <v>0.31135069999999998</v>
      </c>
      <c r="AR47" s="1"/>
    </row>
    <row r="48" spans="1:44" s="2" customFormat="1" x14ac:dyDescent="0.2">
      <c r="A48" s="2">
        <v>17</v>
      </c>
      <c r="B48" s="2" t="s">
        <v>82</v>
      </c>
      <c r="D48" s="2" t="s">
        <v>45</v>
      </c>
      <c r="E48" s="2">
        <v>15250</v>
      </c>
      <c r="F48" s="2">
        <v>275.166</v>
      </c>
      <c r="G48" s="2">
        <v>64.957220000000007</v>
      </c>
      <c r="H48" s="2">
        <v>0.90789430000000004</v>
      </c>
      <c r="I48" s="2" t="s">
        <v>43</v>
      </c>
      <c r="J48" s="2" t="s">
        <v>43</v>
      </c>
      <c r="K48" s="2" t="s">
        <v>43</v>
      </c>
      <c r="L48" s="2">
        <v>66.682095874096007</v>
      </c>
      <c r="M48" s="2">
        <v>-2.93390604269926</v>
      </c>
      <c r="N48" s="2">
        <v>203.2636</v>
      </c>
      <c r="O48" s="2" t="s">
        <v>43</v>
      </c>
      <c r="P48" s="2" t="s">
        <v>43</v>
      </c>
      <c r="Q48" s="2">
        <v>642.31309999999996</v>
      </c>
      <c r="R48" s="2">
        <v>194.6403</v>
      </c>
      <c r="S48" s="2">
        <v>203.2636</v>
      </c>
      <c r="T48" s="2">
        <v>7.4032499999999999</v>
      </c>
      <c r="U48" s="2">
        <v>24.430730000000001</v>
      </c>
      <c r="V48" s="2">
        <v>-10.155608339533</v>
      </c>
      <c r="W48" s="2">
        <v>282.47276724443498</v>
      </c>
      <c r="X48" s="2">
        <v>-12.4283519864344</v>
      </c>
      <c r="Y48" s="2">
        <v>-94.733575486472901</v>
      </c>
      <c r="Z48" s="2">
        <v>-91.209964438697895</v>
      </c>
      <c r="AA48" s="2">
        <v>-3.4669492098683898E-2</v>
      </c>
      <c r="AB48" s="2">
        <v>-0.50467273270846302</v>
      </c>
      <c r="AC48" s="2">
        <v>0</v>
      </c>
      <c r="AD48" s="2">
        <v>-43.020285327188297</v>
      </c>
      <c r="AE48" s="2">
        <v>-33.957977088700197</v>
      </c>
      <c r="AF48" s="2">
        <v>-6.5801449648759798</v>
      </c>
      <c r="AG48" s="2">
        <v>15700</v>
      </c>
      <c r="AH48" s="2">
        <v>3300</v>
      </c>
      <c r="AI48" s="3">
        <v>-7.0743869999999999E-10</v>
      </c>
      <c r="AJ48" s="2">
        <v>0.39444299999999999</v>
      </c>
      <c r="AK48" s="2">
        <v>-0.27627600000000002</v>
      </c>
      <c r="AL48" s="2">
        <v>0.18119769999999999</v>
      </c>
      <c r="AM48" s="2">
        <v>7.0229509999999995E-2</v>
      </c>
      <c r="AN48" s="2">
        <v>9.2852459999999998E-2</v>
      </c>
      <c r="AO48" s="2">
        <v>0.81049179999999998</v>
      </c>
      <c r="AP48" s="2">
        <v>2.6426229999999998E-2</v>
      </c>
      <c r="AR48" s="1"/>
    </row>
    <row r="49" spans="1:44" s="2" customFormat="1" x14ac:dyDescent="0.2">
      <c r="A49" s="2">
        <v>17</v>
      </c>
      <c r="B49" s="2" t="s">
        <v>82</v>
      </c>
      <c r="D49" s="2" t="s">
        <v>46</v>
      </c>
      <c r="E49" s="2">
        <v>13551</v>
      </c>
      <c r="F49" s="2">
        <v>123.58459999999999</v>
      </c>
      <c r="G49" s="2">
        <v>32.831859999999999</v>
      </c>
      <c r="H49" s="2">
        <v>1.3396429999999999</v>
      </c>
      <c r="I49" s="2" t="s">
        <v>43</v>
      </c>
      <c r="J49" s="2" t="s">
        <v>43</v>
      </c>
      <c r="K49" s="2" t="s">
        <v>43</v>
      </c>
      <c r="L49" s="2">
        <v>39.733688257872203</v>
      </c>
      <c r="M49" s="2">
        <v>-3.1277504493399402</v>
      </c>
      <c r="N49" s="2">
        <v>248.8723</v>
      </c>
      <c r="O49" s="2" t="s">
        <v>43</v>
      </c>
      <c r="P49" s="2" t="s">
        <v>43</v>
      </c>
      <c r="Q49" s="2">
        <v>786.43650000000002</v>
      </c>
      <c r="R49" s="2">
        <v>238.3141</v>
      </c>
      <c r="S49" s="2">
        <v>248.8723</v>
      </c>
      <c r="T49" s="2">
        <v>9.0644050000000007</v>
      </c>
      <c r="U49" s="2">
        <v>29.91254</v>
      </c>
      <c r="V49" s="2">
        <v>-15.8703762708385</v>
      </c>
      <c r="W49" s="2">
        <v>149.56422488400699</v>
      </c>
      <c r="X49" s="2">
        <v>-11.7733739830571</v>
      </c>
      <c r="Y49" s="2">
        <v>-17.581719040203001</v>
      </c>
      <c r="Z49" s="2">
        <v>-40.962220180092601</v>
      </c>
      <c r="AA49" s="2">
        <v>2.8462329797589E-2</v>
      </c>
      <c r="AB49" s="2">
        <v>-1.3723201400057501</v>
      </c>
      <c r="AC49" s="2">
        <v>0</v>
      </c>
      <c r="AD49" s="2">
        <v>-59.738741346147997</v>
      </c>
      <c r="AE49" s="2">
        <v>-15.8705313834155</v>
      </c>
      <c r="AF49" s="2">
        <v>-2.2603961259331</v>
      </c>
      <c r="AG49" s="2">
        <v>15700</v>
      </c>
      <c r="AH49" s="2">
        <v>3300</v>
      </c>
      <c r="AI49" s="3">
        <v>1.7462209999999999E-9</v>
      </c>
      <c r="AJ49" s="2">
        <v>0.54062189999999999</v>
      </c>
      <c r="AK49" s="2">
        <v>-0.37944240000000001</v>
      </c>
      <c r="AL49" s="2">
        <v>0.40452199999999999</v>
      </c>
      <c r="AM49" s="2">
        <v>0.2016087</v>
      </c>
      <c r="AN49" s="2">
        <v>0.29001549999999998</v>
      </c>
      <c r="AO49" s="2">
        <v>0.38425209999999999</v>
      </c>
      <c r="AP49" s="2">
        <v>0.1241237</v>
      </c>
      <c r="AR49" s="1"/>
    </row>
    <row r="50" spans="1:44" x14ac:dyDescent="0.2">
      <c r="A50" s="2">
        <v>17</v>
      </c>
      <c r="B50" s="2" t="s">
        <v>82</v>
      </c>
      <c r="D50" s="2" t="s">
        <v>47</v>
      </c>
      <c r="E50" s="2">
        <v>8810</v>
      </c>
      <c r="F50" s="2">
        <v>39.548630000000003</v>
      </c>
      <c r="G50" s="2">
        <v>16.160620000000002</v>
      </c>
      <c r="H50" s="2">
        <v>9.1234380000000004E-2</v>
      </c>
      <c r="I50" s="2" t="s">
        <v>43</v>
      </c>
      <c r="J50" s="2" t="s">
        <v>43</v>
      </c>
      <c r="K50" s="2" t="s">
        <v>43</v>
      </c>
      <c r="L50" s="2">
        <v>22.716030762029099</v>
      </c>
      <c r="M50" s="2">
        <v>-2.3522216930233801</v>
      </c>
      <c r="N50" s="2">
        <v>318.29750000000001</v>
      </c>
      <c r="O50" s="2" t="s">
        <v>43</v>
      </c>
      <c r="P50" s="2" t="s">
        <v>43</v>
      </c>
      <c r="Q50" s="2">
        <v>1005.82</v>
      </c>
      <c r="R50" s="2">
        <v>304.79399999999998</v>
      </c>
      <c r="S50" s="2">
        <v>318.29750000000001</v>
      </c>
      <c r="T50" s="2">
        <v>11.593</v>
      </c>
      <c r="U50" s="2">
        <v>38.256909999999998</v>
      </c>
      <c r="V50" s="2">
        <v>-11.3109624183354</v>
      </c>
      <c r="W50" s="2">
        <v>55.591175281521103</v>
      </c>
      <c r="X50" s="2">
        <v>-5.7564091987600001</v>
      </c>
      <c r="Y50" s="2">
        <v>-2.11487021915991</v>
      </c>
      <c r="Z50" s="2">
        <v>-13.1103791429033</v>
      </c>
      <c r="AA50" s="2">
        <v>1.6602461006259499E-2</v>
      </c>
      <c r="AB50" s="2">
        <v>-1.17864734466012</v>
      </c>
      <c r="AC50" s="2">
        <v>0</v>
      </c>
      <c r="AD50" s="2">
        <v>-27.680438584870799</v>
      </c>
      <c r="AE50" s="2">
        <v>-5.1745011343421501</v>
      </c>
      <c r="AF50" s="2">
        <v>-0.56358140199946405</v>
      </c>
      <c r="AG50" s="2">
        <v>15700</v>
      </c>
      <c r="AH50" s="2">
        <v>3300</v>
      </c>
      <c r="AI50" s="3">
        <v>1.1281579999999999E-9</v>
      </c>
      <c r="AJ50" s="2">
        <v>0.60478279999999995</v>
      </c>
      <c r="AK50" s="2">
        <v>-0.44599460000000002</v>
      </c>
      <c r="AL50" s="2">
        <v>0.49643280000000001</v>
      </c>
      <c r="AM50" s="2">
        <v>0.2263337</v>
      </c>
      <c r="AN50" s="2">
        <v>0.31543700000000002</v>
      </c>
      <c r="AO50" s="2">
        <v>0.1468785</v>
      </c>
      <c r="AP50" s="2">
        <v>0.31135069999999998</v>
      </c>
      <c r="AR50" s="1">
        <f>N50/$N$5-1</f>
        <v>-0.18101488567953528</v>
      </c>
    </row>
    <row r="52" spans="1:44" hidden="1" x14ac:dyDescent="0.2"/>
    <row r="53" spans="1:44" hidden="1" x14ac:dyDescent="0.2"/>
    <row r="54" spans="1:44" hidden="1" x14ac:dyDescent="0.2"/>
    <row r="55" spans="1:44" hidden="1" x14ac:dyDescent="0.2"/>
    <row r="56" spans="1:44" hidden="1" x14ac:dyDescent="0.2"/>
    <row r="57" spans="1:44" hidden="1" x14ac:dyDescent="0.2"/>
    <row r="58" spans="1:44" hidden="1" x14ac:dyDescent="0.2"/>
    <row r="59" spans="1:44" hidden="1" x14ac:dyDescent="0.2"/>
    <row r="60" spans="1:44" hidden="1" x14ac:dyDescent="0.2"/>
    <row r="61" spans="1:44" hidden="1" x14ac:dyDescent="0.2"/>
    <row r="62" spans="1:44" hidden="1" x14ac:dyDescent="0.2"/>
    <row r="63" spans="1:44" hidden="1" x14ac:dyDescent="0.2"/>
    <row r="64" spans="1:44" hidden="1" x14ac:dyDescent="0.2"/>
    <row r="65" spans="1:6" hidden="1" x14ac:dyDescent="0.2"/>
    <row r="66" spans="1:6" hidden="1" x14ac:dyDescent="0.2"/>
    <row r="67" spans="1:6" hidden="1" x14ac:dyDescent="0.2"/>
    <row r="68" spans="1:6" hidden="1" x14ac:dyDescent="0.2"/>
    <row r="69" spans="1:6" hidden="1" x14ac:dyDescent="0.2"/>
    <row r="70" spans="1:6" hidden="1" x14ac:dyDescent="0.2"/>
    <row r="71" spans="1:6" hidden="1" x14ac:dyDescent="0.2"/>
    <row r="72" spans="1:6" hidden="1" x14ac:dyDescent="0.2"/>
    <row r="73" spans="1:6" hidden="1" x14ac:dyDescent="0.2"/>
    <row r="74" spans="1:6" hidden="1" x14ac:dyDescent="0.2"/>
    <row r="75" spans="1:6" hidden="1" x14ac:dyDescent="0.2"/>
    <row r="77" spans="1:6" x14ac:dyDescent="0.2">
      <c r="F77" s="5">
        <v>42224</v>
      </c>
    </row>
    <row r="78" spans="1:6" x14ac:dyDescent="0.2">
      <c r="A78" t="s">
        <v>61</v>
      </c>
      <c r="B78" t="s">
        <v>44</v>
      </c>
      <c r="D78" t="s">
        <v>47</v>
      </c>
      <c r="E78" s="1">
        <v>0</v>
      </c>
      <c r="F78" s="1">
        <v>0</v>
      </c>
    </row>
    <row r="79" spans="1:6" x14ac:dyDescent="0.2">
      <c r="A79" t="s">
        <v>61</v>
      </c>
      <c r="B79" t="s">
        <v>48</v>
      </c>
      <c r="D79" t="s">
        <v>47</v>
      </c>
      <c r="E79" s="1">
        <v>-7.6025984391559831E-2</v>
      </c>
      <c r="F79" s="1">
        <v>-5.1610154094049898E-2</v>
      </c>
    </row>
    <row r="80" spans="1:6" x14ac:dyDescent="0.2">
      <c r="A80" t="s">
        <v>61</v>
      </c>
      <c r="B80" t="s">
        <v>49</v>
      </c>
      <c r="D80" t="s">
        <v>47</v>
      </c>
      <c r="E80" s="1">
        <v>-4.0975307520648707E-3</v>
      </c>
      <c r="F80" s="1">
        <v>-3.9117685310142702E-3</v>
      </c>
    </row>
    <row r="81" spans="1:13" x14ac:dyDescent="0.2">
      <c r="A81" t="s">
        <v>61</v>
      </c>
      <c r="B81" t="s">
        <v>51</v>
      </c>
      <c r="D81" t="s">
        <v>47</v>
      </c>
      <c r="E81" s="1">
        <v>-2.4706116346202567E-3</v>
      </c>
      <c r="F81" s="1">
        <v>-2.9842556866261916E-3</v>
      </c>
    </row>
    <row r="82" spans="1:13" x14ac:dyDescent="0.2">
      <c r="A82" t="s">
        <v>61</v>
      </c>
      <c r="B82" t="s">
        <v>50</v>
      </c>
      <c r="D82" t="s">
        <v>47</v>
      </c>
      <c r="E82" s="1">
        <v>-6.4297140322352453E-3</v>
      </c>
      <c r="F82" s="1">
        <v>-6.972753948263466E-3</v>
      </c>
    </row>
    <row r="83" spans="1:13" x14ac:dyDescent="0.2">
      <c r="A83" t="s">
        <v>61</v>
      </c>
      <c r="B83" t="s">
        <v>52</v>
      </c>
      <c r="D83" t="s">
        <v>47</v>
      </c>
      <c r="E83" s="1">
        <v>-7.7308119131750619E-2</v>
      </c>
      <c r="F83" s="1">
        <v>-5.3617432801766896E-2</v>
      </c>
    </row>
    <row r="84" spans="1:13" x14ac:dyDescent="0.2">
      <c r="A84" t="s">
        <v>61</v>
      </c>
      <c r="B84" t="s">
        <v>53</v>
      </c>
      <c r="D84" t="s">
        <v>47</v>
      </c>
      <c r="E84" s="1">
        <v>-3.9198638770694516E-2</v>
      </c>
      <c r="F84" s="1">
        <v>-4.7584014832484423E-2</v>
      </c>
    </row>
    <row r="85" spans="1:13" x14ac:dyDescent="0.2">
      <c r="A85" t="s">
        <v>61</v>
      </c>
      <c r="B85" t="s">
        <v>54</v>
      </c>
      <c r="D85" t="s">
        <v>47</v>
      </c>
      <c r="E85" s="1">
        <v>-0.15522964569288422</v>
      </c>
      <c r="F85" s="1">
        <v>-0.13079282321252905</v>
      </c>
    </row>
    <row r="86" spans="1:13" x14ac:dyDescent="0.2">
      <c r="A86" t="s">
        <v>61</v>
      </c>
      <c r="B86" t="s">
        <v>56</v>
      </c>
      <c r="D86" t="s">
        <v>47</v>
      </c>
      <c r="E86" s="1">
        <v>-1.7187758507875017E-4</v>
      </c>
      <c r="F86" s="1">
        <v>-5.739528623688317E-3</v>
      </c>
    </row>
    <row r="87" spans="1:13" x14ac:dyDescent="0.2">
      <c r="A87" t="s">
        <v>61</v>
      </c>
      <c r="B87" t="s">
        <v>57</v>
      </c>
      <c r="D87" t="s">
        <v>47</v>
      </c>
      <c r="E87" s="1">
        <v>-2.7270900430131473E-2</v>
      </c>
      <c r="F87" s="1">
        <v>-3.6736168199291708E-3</v>
      </c>
    </row>
    <row r="88" spans="1:13" x14ac:dyDescent="0.2">
      <c r="A88" t="s">
        <v>61</v>
      </c>
      <c r="B88" t="s">
        <v>55</v>
      </c>
      <c r="D88" t="s">
        <v>47</v>
      </c>
      <c r="E88" s="1">
        <v>-8.3730114110763809E-2</v>
      </c>
      <c r="F88" s="1">
        <v>-8.0084605385992824E-2</v>
      </c>
    </row>
    <row r="89" spans="1:13" x14ac:dyDescent="0.2">
      <c r="A89" t="s">
        <v>61</v>
      </c>
      <c r="B89" t="s">
        <v>58</v>
      </c>
      <c r="D89" t="s">
        <v>47</v>
      </c>
      <c r="E89" s="1">
        <v>0.3188758897173718</v>
      </c>
      <c r="F89" s="1">
        <v>0.30029531294751477</v>
      </c>
    </row>
    <row r="90" spans="1:13" x14ac:dyDescent="0.2">
      <c r="A90" t="s">
        <v>61</v>
      </c>
      <c r="B90" t="s">
        <v>59</v>
      </c>
      <c r="D90" t="s">
        <v>47</v>
      </c>
      <c r="E90" s="1">
        <v>5.2226084893632674E-2</v>
      </c>
      <c r="F90" s="1">
        <v>5.0240600788965084E-2</v>
      </c>
    </row>
    <row r="91" spans="1:13" x14ac:dyDescent="0.2">
      <c r="A91" s="2" t="s">
        <v>61</v>
      </c>
      <c r="B91" s="2" t="s">
        <v>60</v>
      </c>
      <c r="D91" s="2" t="s">
        <v>47</v>
      </c>
      <c r="E91" s="1">
        <v>-0.17750503217944635</v>
      </c>
      <c r="F91" s="1">
        <v>-0.15403276262982224</v>
      </c>
    </row>
    <row r="92" spans="1:13" s="2" customFormat="1" x14ac:dyDescent="0.2">
      <c r="A92" s="2" t="s">
        <v>61</v>
      </c>
      <c r="B92" s="2" t="s">
        <v>81</v>
      </c>
      <c r="D92" s="2" t="s">
        <v>47</v>
      </c>
      <c r="E92" s="1">
        <v>2.4191204769152819E-5</v>
      </c>
    </row>
    <row r="93" spans="1:13" s="2" customFormat="1" x14ac:dyDescent="0.2">
      <c r="A93" s="2" t="s">
        <v>61</v>
      </c>
      <c r="B93" s="2" t="s">
        <v>82</v>
      </c>
      <c r="D93" s="2" t="s">
        <v>47</v>
      </c>
      <c r="E93" s="1">
        <v>0</v>
      </c>
    </row>
    <row r="95" spans="1:13" s="2" customFormat="1" x14ac:dyDescent="0.2">
      <c r="E95" s="2" t="s">
        <v>64</v>
      </c>
      <c r="H95" s="2" t="s">
        <v>66</v>
      </c>
      <c r="K95" s="2" t="s">
        <v>65</v>
      </c>
    </row>
    <row r="96" spans="1:13" x14ac:dyDescent="0.2">
      <c r="E96" s="2" t="s">
        <v>61</v>
      </c>
      <c r="F96" t="s">
        <v>62</v>
      </c>
      <c r="G96" t="s">
        <v>63</v>
      </c>
      <c r="H96" s="2" t="s">
        <v>61</v>
      </c>
      <c r="I96" s="2" t="s">
        <v>62</v>
      </c>
      <c r="J96" s="2" t="s">
        <v>63</v>
      </c>
      <c r="K96" s="2" t="s">
        <v>61</v>
      </c>
      <c r="L96" s="2" t="s">
        <v>62</v>
      </c>
      <c r="M96" s="2" t="s">
        <v>63</v>
      </c>
    </row>
    <row r="97" spans="2:13" x14ac:dyDescent="0.2">
      <c r="B97" s="2" t="s">
        <v>44</v>
      </c>
      <c r="C97" s="2">
        <v>1</v>
      </c>
      <c r="D97" s="2" t="s">
        <v>67</v>
      </c>
      <c r="E97" s="2">
        <v>1228.1300000000001</v>
      </c>
      <c r="F97" s="2">
        <v>870.84019999999998</v>
      </c>
      <c r="G97" s="2">
        <v>681.51670000000001</v>
      </c>
      <c r="H97" s="1">
        <f>E97/E$97</f>
        <v>1</v>
      </c>
      <c r="I97" s="1">
        <f t="shared" ref="I97:J110" si="0">F97/F$97</f>
        <v>1</v>
      </c>
      <c r="J97" s="1">
        <f t="shared" si="0"/>
        <v>1</v>
      </c>
      <c r="K97" s="4">
        <f>H97-1</f>
        <v>0</v>
      </c>
      <c r="L97" s="4">
        <f t="shared" ref="L97:M110" si="1">I97-1</f>
        <v>0</v>
      </c>
      <c r="M97" s="4">
        <f t="shared" si="1"/>
        <v>0</v>
      </c>
    </row>
    <row r="98" spans="2:13" x14ac:dyDescent="0.2">
      <c r="B98" s="2" t="s">
        <v>48</v>
      </c>
      <c r="C98" s="2">
        <f>C97+1</f>
        <v>2</v>
      </c>
      <c r="D98" s="2" t="s">
        <v>68</v>
      </c>
      <c r="E98" s="2">
        <v>1134.76</v>
      </c>
      <c r="F98" s="2">
        <v>829.1087</v>
      </c>
      <c r="G98" s="2">
        <v>667.05840000000001</v>
      </c>
      <c r="H98" s="1">
        <f t="shared" ref="H98:H110" si="2">E98/E$97</f>
        <v>0.92397384641691016</v>
      </c>
      <c r="I98" s="1">
        <f t="shared" si="0"/>
        <v>0.95207903815189054</v>
      </c>
      <c r="J98" s="1">
        <f t="shared" si="0"/>
        <v>0.97878511267588897</v>
      </c>
      <c r="K98" s="4">
        <f t="shared" ref="K98:K110" si="3">H98-1</f>
        <v>-7.6026153583089839E-2</v>
      </c>
      <c r="L98" s="4">
        <f t="shared" si="1"/>
        <v>-4.7920961848109456E-2</v>
      </c>
      <c r="M98" s="4">
        <f t="shared" si="1"/>
        <v>-2.1214887324111031E-2</v>
      </c>
    </row>
    <row r="99" spans="2:13" x14ac:dyDescent="0.2">
      <c r="B99" s="2" t="s">
        <v>49</v>
      </c>
      <c r="C99" s="2">
        <f t="shared" ref="C99:C112" si="4">C98+1</f>
        <v>3</v>
      </c>
      <c r="D99" s="2" t="s">
        <v>69</v>
      </c>
      <c r="E99" s="2">
        <v>1223.098</v>
      </c>
      <c r="F99" s="2">
        <v>871.60770000000002</v>
      </c>
      <c r="G99" s="2">
        <v>685.40380000000005</v>
      </c>
      <c r="H99" s="1">
        <f t="shared" si="2"/>
        <v>0.99590271388208074</v>
      </c>
      <c r="I99" s="1">
        <f t="shared" si="0"/>
        <v>1.0008813327634623</v>
      </c>
      <c r="J99" s="1">
        <f t="shared" si="0"/>
        <v>1.0057036019807</v>
      </c>
      <c r="K99" s="4">
        <f t="shared" si="3"/>
        <v>-4.0972861179192632E-3</v>
      </c>
      <c r="L99" s="4">
        <f t="shared" si="1"/>
        <v>8.8133276346225031E-4</v>
      </c>
      <c r="M99" s="4">
        <f t="shared" si="1"/>
        <v>5.7036019806999683E-3</v>
      </c>
    </row>
    <row r="100" spans="2:13" x14ac:dyDescent="0.2">
      <c r="B100" s="2" t="s">
        <v>51</v>
      </c>
      <c r="C100" s="2">
        <f t="shared" si="4"/>
        <v>4</v>
      </c>
      <c r="D100" s="2" t="s">
        <v>70</v>
      </c>
      <c r="E100" s="2">
        <v>1225.096</v>
      </c>
      <c r="F100" s="2">
        <v>870.81110000000001</v>
      </c>
      <c r="G100" s="2">
        <v>682.04060000000004</v>
      </c>
      <c r="H100" s="1">
        <f t="shared" si="2"/>
        <v>0.99752957748772519</v>
      </c>
      <c r="I100" s="1">
        <f t="shared" si="0"/>
        <v>0.99996658399554827</v>
      </c>
      <c r="J100" s="1">
        <f t="shared" si="0"/>
        <v>1.0007687265770597</v>
      </c>
      <c r="K100" s="4">
        <f t="shared" si="3"/>
        <v>-2.4704225122748058E-3</v>
      </c>
      <c r="L100" s="4">
        <f t="shared" si="1"/>
        <v>-3.3416004451725101E-5</v>
      </c>
      <c r="M100" s="4">
        <f t="shared" si="1"/>
        <v>7.6872657705973069E-4</v>
      </c>
    </row>
    <row r="101" spans="2:13" x14ac:dyDescent="0.2">
      <c r="B101" s="2" t="s">
        <v>50</v>
      </c>
      <c r="C101" s="2">
        <f t="shared" si="4"/>
        <v>5</v>
      </c>
      <c r="D101" s="2" t="s">
        <v>71</v>
      </c>
      <c r="E101" s="2">
        <v>1220.2329999999999</v>
      </c>
      <c r="F101" s="2">
        <v>871.83130000000006</v>
      </c>
      <c r="G101" s="2">
        <v>685.99080000000004</v>
      </c>
      <c r="H101" s="1">
        <f t="shared" si="2"/>
        <v>0.99356989895206516</v>
      </c>
      <c r="I101" s="1">
        <f t="shared" si="0"/>
        <v>1.0011380962890781</v>
      </c>
      <c r="J101" s="1">
        <f t="shared" si="0"/>
        <v>1.0065649161641967</v>
      </c>
      <c r="K101" s="4">
        <f t="shared" si="3"/>
        <v>-6.4301010479348442E-3</v>
      </c>
      <c r="L101" s="4">
        <f t="shared" si="1"/>
        <v>1.1380962890781277E-3</v>
      </c>
      <c r="M101" s="4">
        <f t="shared" si="1"/>
        <v>6.5649161641967435E-3</v>
      </c>
    </row>
    <row r="102" spans="2:13" x14ac:dyDescent="0.2">
      <c r="B102" s="2" t="s">
        <v>52</v>
      </c>
      <c r="C102" s="2">
        <f t="shared" si="4"/>
        <v>6</v>
      </c>
      <c r="D102" s="2" t="s">
        <v>72</v>
      </c>
      <c r="E102" s="2">
        <v>1133.1859999999999</v>
      </c>
      <c r="F102" s="2">
        <v>830.39919999999995</v>
      </c>
      <c r="G102" s="2">
        <v>669.87270000000001</v>
      </c>
      <c r="H102" s="1">
        <f t="shared" si="2"/>
        <v>0.92269222313598709</v>
      </c>
      <c r="I102" s="1">
        <f t="shared" si="0"/>
        <v>0.95356094034244165</v>
      </c>
      <c r="J102" s="1">
        <f t="shared" si="0"/>
        <v>0.98291457861560838</v>
      </c>
      <c r="K102" s="4">
        <f t="shared" si="3"/>
        <v>-7.7307776864012911E-2</v>
      </c>
      <c r="L102" s="4">
        <f t="shared" si="1"/>
        <v>-4.6439059657558346E-2</v>
      </c>
      <c r="M102" s="4">
        <f t="shared" si="1"/>
        <v>-1.7085421384391619E-2</v>
      </c>
    </row>
    <row r="103" spans="2:13" x14ac:dyDescent="0.2">
      <c r="B103" s="2" t="s">
        <v>53</v>
      </c>
      <c r="C103" s="2">
        <f t="shared" si="4"/>
        <v>7</v>
      </c>
      <c r="D103" s="2" t="s">
        <v>73</v>
      </c>
      <c r="E103" s="2">
        <v>1179.989</v>
      </c>
      <c r="F103" s="2">
        <v>851.42139999999995</v>
      </c>
      <c r="G103" s="2">
        <v>679.74019999999996</v>
      </c>
      <c r="H103" s="1">
        <f t="shared" si="2"/>
        <v>0.96080138096129886</v>
      </c>
      <c r="I103" s="1">
        <f t="shared" si="0"/>
        <v>0.97770107535228623</v>
      </c>
      <c r="J103" s="1">
        <f t="shared" si="0"/>
        <v>0.99739331405965537</v>
      </c>
      <c r="K103" s="4">
        <f t="shared" si="3"/>
        <v>-3.9198619038701144E-2</v>
      </c>
      <c r="L103" s="4">
        <f t="shared" si="1"/>
        <v>-2.2298924647713769E-2</v>
      </c>
      <c r="M103" s="4">
        <f t="shared" si="1"/>
        <v>-2.606685940344633E-3</v>
      </c>
    </row>
    <row r="104" spans="2:13" x14ac:dyDescent="0.2">
      <c r="B104" s="2" t="s">
        <v>54</v>
      </c>
      <c r="C104" s="2">
        <f t="shared" si="4"/>
        <v>8</v>
      </c>
      <c r="D104" s="2" t="s">
        <v>74</v>
      </c>
      <c r="E104" s="2">
        <v>1037.4880000000001</v>
      </c>
      <c r="F104" s="2">
        <v>809.12779999999998</v>
      </c>
      <c r="G104" s="2">
        <v>667.88390000000004</v>
      </c>
      <c r="H104" s="1">
        <f t="shared" si="2"/>
        <v>0.84477050475112569</v>
      </c>
      <c r="I104" s="1">
        <f t="shared" si="0"/>
        <v>0.92913464490959419</v>
      </c>
      <c r="J104" s="1">
        <f t="shared" si="0"/>
        <v>0.9799963816000401</v>
      </c>
      <c r="K104" s="4">
        <f t="shared" si="3"/>
        <v>-0.15522949524887431</v>
      </c>
      <c r="L104" s="4">
        <f t="shared" si="1"/>
        <v>-7.0865355090405813E-2</v>
      </c>
      <c r="M104" s="4">
        <f t="shared" si="1"/>
        <v>-2.0003618399959899E-2</v>
      </c>
    </row>
    <row r="105" spans="2:13" x14ac:dyDescent="0.2">
      <c r="B105" s="2" t="s">
        <v>56</v>
      </c>
      <c r="C105" s="2">
        <f t="shared" si="4"/>
        <v>9</v>
      </c>
      <c r="D105" s="2" t="s">
        <v>75</v>
      </c>
      <c r="E105" s="2">
        <v>1227.9190000000001</v>
      </c>
      <c r="F105" s="2">
        <v>869.61099999999999</v>
      </c>
      <c r="G105" s="2">
        <v>681.45709999999997</v>
      </c>
      <c r="H105" s="1">
        <f t="shared" si="2"/>
        <v>0.99982819408368817</v>
      </c>
      <c r="I105" s="1">
        <f t="shared" si="0"/>
        <v>0.99858848959889546</v>
      </c>
      <c r="J105" s="1">
        <f t="shared" si="0"/>
        <v>0.99991254799772322</v>
      </c>
      <c r="K105" s="4">
        <f t="shared" si="3"/>
        <v>-1.7180591631182907E-4</v>
      </c>
      <c r="L105" s="4">
        <f t="shared" si="1"/>
        <v>-1.4115104011045432E-3</v>
      </c>
      <c r="M105" s="4">
        <f t="shared" si="1"/>
        <v>-8.7452002276777741E-5</v>
      </c>
    </row>
    <row r="106" spans="2:13" x14ac:dyDescent="0.2">
      <c r="B106" s="2" t="s">
        <v>57</v>
      </c>
      <c r="C106" s="2">
        <f t="shared" si="4"/>
        <v>10</v>
      </c>
      <c r="D106" s="2" t="s">
        <v>76</v>
      </c>
      <c r="E106" s="2">
        <v>1194.6379999999999</v>
      </c>
      <c r="F106" s="2">
        <v>854.60360000000003</v>
      </c>
      <c r="G106" s="2">
        <v>673.97339999999997</v>
      </c>
      <c r="H106" s="1">
        <f t="shared" si="2"/>
        <v>0.97272927133121068</v>
      </c>
      <c r="I106" s="1">
        <f t="shared" si="0"/>
        <v>0.98135524749546477</v>
      </c>
      <c r="J106" s="1">
        <f t="shared" si="0"/>
        <v>0.98893159918164875</v>
      </c>
      <c r="K106" s="4">
        <f t="shared" si="3"/>
        <v>-2.7270728668789324E-2</v>
      </c>
      <c r="L106" s="4">
        <f t="shared" si="1"/>
        <v>-1.8644752504535234E-2</v>
      </c>
      <c r="M106" s="4">
        <f t="shared" si="1"/>
        <v>-1.1068400818351254E-2</v>
      </c>
    </row>
    <row r="107" spans="2:13" x14ac:dyDescent="0.2">
      <c r="B107" s="2" t="s">
        <v>55</v>
      </c>
      <c r="C107" s="2">
        <f t="shared" si="4"/>
        <v>11</v>
      </c>
      <c r="D107" s="2" t="s">
        <v>77</v>
      </c>
      <c r="E107" s="2">
        <v>1125.299</v>
      </c>
      <c r="F107" s="2">
        <v>827.42560000000003</v>
      </c>
      <c r="G107" s="2">
        <v>661.68100000000004</v>
      </c>
      <c r="H107" s="1">
        <f t="shared" si="2"/>
        <v>0.91627026454854121</v>
      </c>
      <c r="I107" s="1">
        <f t="shared" si="0"/>
        <v>0.95014630698031632</v>
      </c>
      <c r="J107" s="1">
        <f t="shared" si="0"/>
        <v>0.97089477044362971</v>
      </c>
      <c r="K107" s="4">
        <f t="shared" si="3"/>
        <v>-8.3729735451458787E-2</v>
      </c>
      <c r="L107" s="4">
        <f t="shared" si="1"/>
        <v>-4.9853693019683676E-2</v>
      </c>
      <c r="M107" s="4">
        <f t="shared" si="1"/>
        <v>-2.9105229556370293E-2</v>
      </c>
    </row>
    <row r="108" spans="2:13" hidden="1" x14ac:dyDescent="0.2">
      <c r="B108" s="2" t="s">
        <v>58</v>
      </c>
      <c r="C108" s="2">
        <f t="shared" si="4"/>
        <v>12</v>
      </c>
      <c r="D108" s="2" t="s">
        <v>78</v>
      </c>
      <c r="E108" s="2">
        <v>1619.751</v>
      </c>
      <c r="F108" s="2">
        <v>1063.896</v>
      </c>
      <c r="G108" s="2">
        <v>778.8954</v>
      </c>
      <c r="H108" s="1">
        <f t="shared" si="2"/>
        <v>1.3188758519049284</v>
      </c>
      <c r="I108" s="1">
        <f t="shared" si="0"/>
        <v>1.2216891227575393</v>
      </c>
      <c r="J108" s="1">
        <f t="shared" si="0"/>
        <v>1.1428852733909529</v>
      </c>
      <c r="K108" s="4">
        <f t="shared" si="3"/>
        <v>0.3188758519049284</v>
      </c>
      <c r="L108" s="4">
        <f t="shared" si="1"/>
        <v>0.22168912275753927</v>
      </c>
      <c r="M108" s="4">
        <f t="shared" si="1"/>
        <v>0.14288527339095292</v>
      </c>
    </row>
    <row r="109" spans="2:13" hidden="1" x14ac:dyDescent="0.2">
      <c r="B109" s="2" t="s">
        <v>59</v>
      </c>
      <c r="C109" s="2">
        <f t="shared" si="4"/>
        <v>13</v>
      </c>
      <c r="D109" s="2" t="s">
        <v>79</v>
      </c>
      <c r="E109" s="2">
        <v>1292.27</v>
      </c>
      <c r="F109" s="2">
        <v>902.58510000000001</v>
      </c>
      <c r="G109" s="2">
        <v>697.34780000000001</v>
      </c>
      <c r="H109" s="1">
        <f t="shared" si="2"/>
        <v>1.0522257415745888</v>
      </c>
      <c r="I109" s="1">
        <f t="shared" si="0"/>
        <v>1.0364531862447324</v>
      </c>
      <c r="J109" s="1">
        <f t="shared" si="0"/>
        <v>1.0232292180074236</v>
      </c>
      <c r="K109" s="4">
        <f t="shared" si="3"/>
        <v>5.2225741574588813E-2</v>
      </c>
      <c r="L109" s="4">
        <f t="shared" si="1"/>
        <v>3.6453186244732372E-2</v>
      </c>
      <c r="M109" s="4">
        <f t="shared" si="1"/>
        <v>2.3229218007423613E-2</v>
      </c>
    </row>
    <row r="110" spans="2:13" x14ac:dyDescent="0.2">
      <c r="B110" s="2" t="s">
        <v>60</v>
      </c>
      <c r="C110" s="2">
        <f t="shared" si="4"/>
        <v>14</v>
      </c>
      <c r="D110" s="2" t="s">
        <v>80</v>
      </c>
      <c r="E110" s="2">
        <v>1010.131</v>
      </c>
      <c r="F110" s="2">
        <v>788.60580000000004</v>
      </c>
      <c r="G110" s="2">
        <v>643.54809999999998</v>
      </c>
      <c r="H110" s="1">
        <f t="shared" si="2"/>
        <v>0.82249517559216034</v>
      </c>
      <c r="I110" s="1">
        <f t="shared" si="0"/>
        <v>0.90556889771510329</v>
      </c>
      <c r="J110" s="1">
        <f t="shared" si="0"/>
        <v>0.9442880856771374</v>
      </c>
      <c r="K110" s="4">
        <f t="shared" si="3"/>
        <v>-0.17750482440783966</v>
      </c>
      <c r="L110" s="4">
        <f t="shared" si="1"/>
        <v>-9.4431102284896706E-2</v>
      </c>
      <c r="M110" s="4">
        <f t="shared" si="1"/>
        <v>-5.5711914322862599E-2</v>
      </c>
    </row>
    <row r="111" spans="2:13" s="2" customFormat="1" x14ac:dyDescent="0.2">
      <c r="B111" s="2" t="s">
        <v>81</v>
      </c>
      <c r="C111" s="2">
        <f t="shared" si="4"/>
        <v>15</v>
      </c>
      <c r="D111" s="2" t="s">
        <v>83</v>
      </c>
      <c r="E111" s="2">
        <v>1005.8440000000001</v>
      </c>
      <c r="F111" s="2">
        <v>786.46450000000004</v>
      </c>
      <c r="G111" s="2">
        <v>642.26520000000005</v>
      </c>
      <c r="H111" s="1">
        <f t="shared" ref="H111:H112" si="5">E111/E$97</f>
        <v>0.81900450278065018</v>
      </c>
      <c r="I111" s="1">
        <f t="shared" ref="I111:I112" si="6">F111/F$97</f>
        <v>0.90311000801295127</v>
      </c>
      <c r="J111" s="1">
        <f t="shared" ref="J111:J112" si="7">G111/G$97</f>
        <v>0.94240566665497716</v>
      </c>
      <c r="K111" s="4">
        <f t="shared" ref="K111:K112" si="8">H111-1</f>
        <v>-0.18099549721934982</v>
      </c>
      <c r="L111" s="4">
        <f t="shared" ref="L111:L112" si="9">I111-1</f>
        <v>-9.6889991987048729E-2</v>
      </c>
      <c r="M111" s="4">
        <f t="shared" ref="M111:M112" si="10">J111-1</f>
        <v>-5.7594333345022841E-2</v>
      </c>
    </row>
    <row r="112" spans="2:13" s="2" customFormat="1" x14ac:dyDescent="0.2">
      <c r="B112" s="2" t="s">
        <v>82</v>
      </c>
      <c r="C112" s="2">
        <f t="shared" si="4"/>
        <v>16</v>
      </c>
      <c r="D112" s="2" t="s">
        <v>84</v>
      </c>
      <c r="E112" s="2">
        <v>1005.82</v>
      </c>
      <c r="F112" s="2">
        <v>786.43650000000002</v>
      </c>
      <c r="G112" s="2">
        <v>642.31309999999996</v>
      </c>
      <c r="H112" s="1">
        <f t="shared" si="5"/>
        <v>0.81898496087547734</v>
      </c>
      <c r="I112" s="1">
        <f t="shared" si="6"/>
        <v>0.90307785515643402</v>
      </c>
      <c r="J112" s="1">
        <f t="shared" si="7"/>
        <v>0.94247595106620274</v>
      </c>
      <c r="K112" s="4">
        <f t="shared" si="8"/>
        <v>-0.18101503912452266</v>
      </c>
      <c r="L112" s="4">
        <f t="shared" si="9"/>
        <v>-9.6922144843565983E-2</v>
      </c>
      <c r="M112" s="4">
        <f t="shared" si="10"/>
        <v>-5.7524048933797256E-2</v>
      </c>
    </row>
  </sheetData>
  <autoFilter ref="A1:AP50">
    <filterColumn colId="3">
      <filters>
        <filter val="Citybus_Urban.vdri"/>
        <filter val="Coach.vdri"/>
      </filters>
    </filterColumn>
  </autoFilter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24t Coach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Hill, Nikolas</dc:creator>
  <cp:lastModifiedBy>Nikolas Hill</cp:lastModifiedBy>
  <dcterms:created xsi:type="dcterms:W3CDTF">2015-07-29T14:31:53Z</dcterms:created>
  <dcterms:modified xsi:type="dcterms:W3CDTF">2016-03-11T18:41:11Z</dcterms:modified>
</cp:coreProperties>
</file>